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105" tabRatio="604" activeTab="0"/>
  </bookViews>
  <sheets>
    <sheet name="1ª divisão" sheetId="1" r:id="rId1"/>
  </sheets>
  <definedNames/>
  <calcPr fullCalcOnLoad="1"/>
</workbook>
</file>

<file path=xl/sharedStrings.xml><?xml version="1.0" encoding="utf-8"?>
<sst xmlns="http://schemas.openxmlformats.org/spreadsheetml/2006/main" count="350" uniqueCount="93">
  <si>
    <t>MEDIA</t>
  </si>
  <si>
    <t>PEDRO CHERFEN</t>
  </si>
  <si>
    <t>DANILO</t>
  </si>
  <si>
    <t>OLIVEIRA</t>
  </si>
  <si>
    <t>CLAUDIO STILBEN</t>
  </si>
  <si>
    <t>NELSON</t>
  </si>
  <si>
    <t>CARLOS ALBUQUERQUE</t>
  </si>
  <si>
    <t>THIAGO FIORILLO</t>
  </si>
  <si>
    <t>SOREN</t>
  </si>
  <si>
    <t>EDUARDO MACEDO</t>
  </si>
  <si>
    <t>FERNANDO RAMOS</t>
  </si>
  <si>
    <t>CARLOS GLADULICH</t>
  </si>
  <si>
    <t>JOGADOR</t>
  </si>
  <si>
    <t>CLUBE</t>
  </si>
  <si>
    <t>PART</t>
  </si>
  <si>
    <t>BON</t>
  </si>
  <si>
    <t>TOTAL</t>
  </si>
  <si>
    <t>BONUS</t>
  </si>
  <si>
    <t>SIMP</t>
  </si>
  <si>
    <t>CLASSIFICAÇÃO</t>
  </si>
  <si>
    <t>1º DIVISÃO</t>
  </si>
  <si>
    <t>DIF</t>
  </si>
  <si>
    <t>4º</t>
  </si>
  <si>
    <t>1º</t>
  </si>
  <si>
    <t>2º</t>
  </si>
  <si>
    <t>3º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</si>
  <si>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</si>
  <si>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</si>
  <si>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</si>
  <si>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</si>
  <si>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</si>
  <si>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</si>
  <si>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</si>
  <si>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</si>
  <si>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</si>
  <si>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</si>
  <si>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</si>
  <si>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</si>
  <si>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2º DIVISÃO</t>
  </si>
  <si>
    <t>FEMININO</t>
  </si>
  <si>
    <t>CAMPEONATO CARIOCA INDIVIDUAL 2005</t>
  </si>
  <si>
    <t>3º DIVISÃO</t>
  </si>
  <si>
    <t>RICARDO ALONSO</t>
  </si>
  <si>
    <t>JR</t>
  </si>
  <si>
    <t>LUIZ ALBERTO</t>
  </si>
  <si>
    <t>SERGIO PAIM</t>
  </si>
  <si>
    <t>LUIZ SERGIO PAIM</t>
  </si>
  <si>
    <t>MATHEUS VAZ</t>
  </si>
  <si>
    <t>LEANDRO JAIDER</t>
  </si>
  <si>
    <t>JOHN</t>
  </si>
  <si>
    <t>PAULO DIAS</t>
  </si>
  <si>
    <t>CARMINE</t>
  </si>
  <si>
    <t>FERNANDO CHERFEN</t>
  </si>
  <si>
    <t>ALMIR</t>
  </si>
  <si>
    <t>DUARTE</t>
  </si>
  <si>
    <t>GUILHERME</t>
  </si>
  <si>
    <t>ROMANO</t>
  </si>
  <si>
    <t>ALEXANDRE</t>
  </si>
  <si>
    <t>CARLOS CRUZ</t>
  </si>
  <si>
    <t>MARCIO VIEIRA</t>
  </si>
  <si>
    <t>JOHN JR</t>
  </si>
  <si>
    <t>MARIO TAVARES</t>
  </si>
  <si>
    <t>CARLOS DIOGO</t>
  </si>
  <si>
    <t>JULIANO OLIVEIRA</t>
  </si>
  <si>
    <t>ANDERSON VERÇOSA</t>
  </si>
  <si>
    <t>CLAUDIO BRUNO</t>
  </si>
  <si>
    <t>ATILA ASSEFF</t>
  </si>
  <si>
    <t>CARLOS BARREIRA</t>
  </si>
  <si>
    <t>CARLOS EDU - CADU</t>
  </si>
  <si>
    <t>PAULO FEIJO</t>
  </si>
  <si>
    <t>GUTO CARDOSO</t>
  </si>
  <si>
    <t>MARCO ANTONIO</t>
  </si>
  <si>
    <t>RENAN GUERRA</t>
  </si>
  <si>
    <t>ALVARO</t>
  </si>
  <si>
    <t>BARRA</t>
  </si>
  <si>
    <t>AMERICA</t>
  </si>
  <si>
    <t>FLUMINENSE</t>
  </si>
  <si>
    <t>MANGALARGA</t>
  </si>
  <si>
    <t>CONTRAPINOS</t>
  </si>
  <si>
    <t>CAROL CASTRO</t>
  </si>
  <si>
    <t>LEA CASTRO</t>
  </si>
  <si>
    <t>LUCIA VIEIRA</t>
  </si>
  <si>
    <t>MARY MINISTERIO</t>
  </si>
  <si>
    <t>LUCIANA GOMES</t>
  </si>
  <si>
    <t>MARIA ALICE</t>
  </si>
  <si>
    <t>MILENA CARVALHO</t>
  </si>
  <si>
    <t>DAYSE PAIM</t>
  </si>
  <si>
    <t>DENISE</t>
  </si>
  <si>
    <t>MONICA LEMCHE</t>
  </si>
  <si>
    <t>GRAJAU</t>
  </si>
  <si>
    <t>BOTAFOGO</t>
  </si>
  <si>
    <t>CONTRA PINOS</t>
  </si>
  <si>
    <t>10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</si>
</sst>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tabSelected="1" workbookViewId="0" topLeftCell="A1">
      <selection activeCell="AB85" sqref="AB85"/>
    </sheetView>
  </sheetViews>
  <sheetFormatPr defaultColWidth="9.140625" defaultRowHeight="12.75"/>
  <cols>
    <col min="1" max="1" width="3.7109375" style="0" bestFit="1" customWidth="1"/>
    <col min="2" max="2" width="22.00390625" style="0" bestFit="1" customWidth="1"/>
    <col min="3" max="3" width="14.7109375" style="0" bestFit="1" customWidth="1"/>
    <col min="4" max="27" width="5.421875" style="0" customWidth="1"/>
    <col min="28" max="29" width="6.421875" style="0" customWidth="1"/>
    <col min="30" max="51" width="5.421875" style="0" customWidth="1"/>
    <col min="52" max="52" width="6.8515625" style="0" bestFit="1" customWidth="1"/>
    <col min="53" max="54" width="8.00390625" style="0" bestFit="1" customWidth="1"/>
    <col min="55" max="55" width="5.57421875" style="0" bestFit="1" customWidth="1"/>
    <col min="56" max="56" width="3.00390625" style="0" customWidth="1"/>
  </cols>
  <sheetData>
    <row r="1" spans="1:54" ht="22.5" customHeight="1" thickBot="1">
      <c r="A1" s="11"/>
      <c r="B1" s="45" t="s">
        <v>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7"/>
    </row>
    <row r="2" spans="1:26" ht="4.5" customHeight="1">
      <c r="A2" s="11"/>
      <c r="D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" customHeight="1">
      <c r="A3" s="11"/>
      <c r="B3" s="50" t="s">
        <v>19</v>
      </c>
      <c r="C3" s="50"/>
      <c r="D3" s="50"/>
      <c r="E3" s="50"/>
      <c r="G3" s="50" t="s">
        <v>20</v>
      </c>
      <c r="H3" s="50"/>
      <c r="I3" s="50"/>
      <c r="J3" s="50"/>
      <c r="K3" s="50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.5" customHeight="1">
      <c r="A4" s="11"/>
      <c r="D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55" ht="12.75" customHeight="1">
      <c r="A5" s="11"/>
      <c r="B5" s="48" t="s">
        <v>12</v>
      </c>
      <c r="C5" s="48" t="s">
        <v>13</v>
      </c>
      <c r="D5" s="6" t="s">
        <v>14</v>
      </c>
      <c r="E5" s="48" t="s">
        <v>15</v>
      </c>
      <c r="F5" s="6" t="s">
        <v>14</v>
      </c>
      <c r="G5" s="48" t="s">
        <v>15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  <c r="N5" s="6" t="s">
        <v>14</v>
      </c>
      <c r="O5" s="48" t="s">
        <v>15</v>
      </c>
      <c r="P5" s="6" t="s">
        <v>14</v>
      </c>
      <c r="Q5" s="48" t="s">
        <v>15</v>
      </c>
      <c r="R5" s="6" t="s">
        <v>14</v>
      </c>
      <c r="S5" s="48" t="s">
        <v>15</v>
      </c>
      <c r="T5" s="6" t="s">
        <v>14</v>
      </c>
      <c r="U5" s="48" t="s">
        <v>15</v>
      </c>
      <c r="V5" s="6" t="s">
        <v>14</v>
      </c>
      <c r="W5" s="48" t="s">
        <v>15</v>
      </c>
      <c r="X5" s="6" t="s">
        <v>14</v>
      </c>
      <c r="Y5" s="48" t="s">
        <v>15</v>
      </c>
      <c r="Z5" s="6" t="s">
        <v>14</v>
      </c>
      <c r="AA5" s="48" t="s">
        <v>15</v>
      </c>
      <c r="AB5" s="6" t="s">
        <v>14</v>
      </c>
      <c r="AC5" s="48" t="s">
        <v>15</v>
      </c>
      <c r="AD5" s="6" t="s">
        <v>14</v>
      </c>
      <c r="AE5" s="48" t="s">
        <v>15</v>
      </c>
      <c r="AF5" s="6" t="s">
        <v>14</v>
      </c>
      <c r="AG5" s="48" t="s">
        <v>15</v>
      </c>
      <c r="AH5" s="6" t="s">
        <v>14</v>
      </c>
      <c r="AI5" s="48" t="s">
        <v>15</v>
      </c>
      <c r="AJ5" s="6" t="s">
        <v>14</v>
      </c>
      <c r="AK5" s="48" t="s">
        <v>15</v>
      </c>
      <c r="AL5" s="6" t="s">
        <v>14</v>
      </c>
      <c r="AM5" s="48" t="s">
        <v>15</v>
      </c>
      <c r="AN5" s="6" t="s">
        <v>14</v>
      </c>
      <c r="AO5" s="48" t="s">
        <v>15</v>
      </c>
      <c r="AP5" s="6" t="s">
        <v>14</v>
      </c>
      <c r="AQ5" s="48" t="s">
        <v>15</v>
      </c>
      <c r="AR5" s="6" t="s">
        <v>14</v>
      </c>
      <c r="AS5" s="48" t="s">
        <v>15</v>
      </c>
      <c r="AT5" s="6" t="s">
        <v>14</v>
      </c>
      <c r="AU5" s="48" t="s">
        <v>15</v>
      </c>
      <c r="AV5" s="6" t="s">
        <v>14</v>
      </c>
      <c r="AW5" s="48" t="s">
        <v>15</v>
      </c>
      <c r="AX5" s="6" t="s">
        <v>14</v>
      </c>
      <c r="AY5" s="48" t="s">
        <v>15</v>
      </c>
      <c r="AZ5" s="5" t="s">
        <v>16</v>
      </c>
      <c r="BA5" s="5" t="s">
        <v>0</v>
      </c>
      <c r="BB5" s="5" t="s">
        <v>0</v>
      </c>
      <c r="BC5" s="12" t="s">
        <v>21</v>
      </c>
    </row>
    <row r="6" spans="1:55" ht="12.75" customHeight="1">
      <c r="A6" s="11"/>
      <c r="B6" s="49"/>
      <c r="C6" s="49"/>
      <c r="D6" s="7">
        <v>1</v>
      </c>
      <c r="E6" s="49"/>
      <c r="F6" s="7">
        <v>2</v>
      </c>
      <c r="G6" s="51"/>
      <c r="H6" s="7">
        <v>3</v>
      </c>
      <c r="I6" s="51"/>
      <c r="J6" s="7">
        <v>4</v>
      </c>
      <c r="K6" s="51"/>
      <c r="L6" s="7">
        <v>5</v>
      </c>
      <c r="M6" s="51"/>
      <c r="N6" s="7">
        <v>6</v>
      </c>
      <c r="O6" s="49"/>
      <c r="P6" s="7">
        <v>7</v>
      </c>
      <c r="Q6" s="49"/>
      <c r="R6" s="7">
        <v>8</v>
      </c>
      <c r="S6" s="49"/>
      <c r="T6" s="7">
        <v>9</v>
      </c>
      <c r="U6" s="49"/>
      <c r="V6" s="7">
        <v>10</v>
      </c>
      <c r="W6" s="49"/>
      <c r="X6" s="7">
        <v>11</v>
      </c>
      <c r="Y6" s="49"/>
      <c r="Z6" s="7">
        <v>12</v>
      </c>
      <c r="AA6" s="49"/>
      <c r="AB6" s="7">
        <v>13</v>
      </c>
      <c r="AC6" s="49"/>
      <c r="AD6" s="7">
        <v>14</v>
      </c>
      <c r="AE6" s="49"/>
      <c r="AF6" s="7">
        <v>15</v>
      </c>
      <c r="AG6" s="49"/>
      <c r="AH6" s="7">
        <v>16</v>
      </c>
      <c r="AI6" s="49"/>
      <c r="AJ6" s="7">
        <v>17</v>
      </c>
      <c r="AK6" s="49"/>
      <c r="AL6" s="7">
        <v>18</v>
      </c>
      <c r="AM6" s="49"/>
      <c r="AN6" s="7">
        <v>19</v>
      </c>
      <c r="AO6" s="49"/>
      <c r="AP6" s="7">
        <v>20</v>
      </c>
      <c r="AQ6" s="49"/>
      <c r="AR6" s="7">
        <v>21</v>
      </c>
      <c r="AS6" s="49"/>
      <c r="AT6" s="7">
        <v>22</v>
      </c>
      <c r="AU6" s="49"/>
      <c r="AV6" s="7">
        <v>23</v>
      </c>
      <c r="AW6" s="49"/>
      <c r="AX6" s="7">
        <v>24</v>
      </c>
      <c r="AY6" s="49"/>
      <c r="AZ6" s="8" t="s">
        <v>17</v>
      </c>
      <c r="BA6" s="8" t="s">
        <v>17</v>
      </c>
      <c r="BB6" s="8" t="s">
        <v>18</v>
      </c>
      <c r="BC6" s="13" t="s">
        <v>25</v>
      </c>
    </row>
    <row r="7" spans="1:56" ht="12.75" customHeight="1">
      <c r="A7" s="14" t="s">
        <v>23</v>
      </c>
      <c r="B7" s="17" t="s">
        <v>61</v>
      </c>
      <c r="C7" s="39" t="s">
        <v>75</v>
      </c>
      <c r="D7" s="4">
        <v>163</v>
      </c>
      <c r="E7" s="43">
        <v>10</v>
      </c>
      <c r="F7" s="4">
        <v>138</v>
      </c>
      <c r="G7" s="4"/>
      <c r="H7" s="4">
        <v>194</v>
      </c>
      <c r="I7" s="4">
        <v>10</v>
      </c>
      <c r="J7" s="4">
        <v>212</v>
      </c>
      <c r="K7" s="4">
        <v>10</v>
      </c>
      <c r="L7" s="4">
        <v>218</v>
      </c>
      <c r="M7" s="4">
        <v>10</v>
      </c>
      <c r="N7" s="37">
        <v>189</v>
      </c>
      <c r="O7" s="37">
        <v>10</v>
      </c>
      <c r="P7" s="37">
        <v>180</v>
      </c>
      <c r="Q7" s="37"/>
      <c r="R7" s="37">
        <v>209</v>
      </c>
      <c r="S7" s="37">
        <v>10</v>
      </c>
      <c r="T7" s="37">
        <v>216</v>
      </c>
      <c r="U7" s="37">
        <v>10</v>
      </c>
      <c r="V7" s="37">
        <v>225</v>
      </c>
      <c r="W7" s="37">
        <v>10</v>
      </c>
      <c r="X7" s="37">
        <v>234</v>
      </c>
      <c r="Y7" s="37">
        <v>10</v>
      </c>
      <c r="Z7" s="3">
        <v>189</v>
      </c>
      <c r="AA7" s="3">
        <v>10</v>
      </c>
      <c r="AB7" s="3">
        <v>207</v>
      </c>
      <c r="AC7" s="3"/>
      <c r="AD7" s="3">
        <v>180</v>
      </c>
      <c r="AE7" s="3">
        <v>10</v>
      </c>
      <c r="AF7" s="3">
        <v>176</v>
      </c>
      <c r="AG7" s="3">
        <v>10</v>
      </c>
      <c r="AH7" s="3">
        <v>213</v>
      </c>
      <c r="AI7" s="3">
        <v>10</v>
      </c>
      <c r="AJ7" s="3">
        <v>206</v>
      </c>
      <c r="AK7" s="3">
        <v>10</v>
      </c>
      <c r="AL7" s="3">
        <v>172</v>
      </c>
      <c r="AM7" s="3"/>
      <c r="AN7" s="3">
        <v>190</v>
      </c>
      <c r="AO7" s="3"/>
      <c r="AP7" s="3">
        <v>187</v>
      </c>
      <c r="AQ7" s="3"/>
      <c r="AR7" s="3">
        <v>215</v>
      </c>
      <c r="AS7" s="3">
        <v>10</v>
      </c>
      <c r="AT7" s="3">
        <v>213</v>
      </c>
      <c r="AU7" s="3"/>
      <c r="AV7" s="3">
        <v>183</v>
      </c>
      <c r="AW7" s="3">
        <v>10</v>
      </c>
      <c r="AX7" s="3">
        <v>233</v>
      </c>
      <c r="AY7" s="3">
        <v>10</v>
      </c>
      <c r="AZ7" s="9">
        <f aca="true" t="shared" si="0" ref="AZ7:AZ22">SUM(D7:AY7)</f>
        <v>4912</v>
      </c>
      <c r="BA7" s="10">
        <f>AZ7/$BD7</f>
        <v>204.66666666666666</v>
      </c>
      <c r="BB7" s="10">
        <f>(D7+F7+H7+J7+L7+N7+P7+R7+T7+V7+X7+Z7+AB7+AD7+AF7+AH7+AJ7+AL7+AN7+AP7+AR7+AT7+AV7+AX7)/$BD7</f>
        <v>197.58333333333334</v>
      </c>
      <c r="BC7" s="15">
        <f>AZ7-$AZ$9</f>
        <v>22</v>
      </c>
      <c r="BD7" s="16">
        <f>COUNT(D7,F7,H7,J7,L7,N7,P7,R7,T7,V7,X7,Z7,AB7,AD7,AF7,AH7,AJ7,AL7,AN7,AP7,AR7,AT7,AV7,AX7)</f>
        <v>24</v>
      </c>
    </row>
    <row r="8" spans="1:56" ht="12.75" customHeight="1">
      <c r="A8" s="14" t="s">
        <v>24</v>
      </c>
      <c r="B8" s="17" t="s">
        <v>59</v>
      </c>
      <c r="C8" s="39" t="s">
        <v>74</v>
      </c>
      <c r="D8" s="4">
        <v>179</v>
      </c>
      <c r="E8" s="4">
        <v>10</v>
      </c>
      <c r="F8" s="4">
        <v>233</v>
      </c>
      <c r="G8" s="4">
        <v>10</v>
      </c>
      <c r="H8" s="4">
        <v>192</v>
      </c>
      <c r="I8" s="4">
        <v>10</v>
      </c>
      <c r="J8" s="4">
        <v>210</v>
      </c>
      <c r="K8" s="4">
        <v>10</v>
      </c>
      <c r="L8" s="4">
        <v>212</v>
      </c>
      <c r="M8" s="4"/>
      <c r="N8" s="37">
        <v>215</v>
      </c>
      <c r="O8" s="37">
        <v>10</v>
      </c>
      <c r="P8" s="37">
        <v>182</v>
      </c>
      <c r="Q8" s="37">
        <v>10</v>
      </c>
      <c r="R8" s="37">
        <v>155</v>
      </c>
      <c r="S8" s="37">
        <v>10</v>
      </c>
      <c r="T8" s="37">
        <v>164</v>
      </c>
      <c r="U8" s="38" t="s">
        <v>92</v>
      </c>
      <c r="V8" s="37">
        <v>182</v>
      </c>
      <c r="W8" s="37">
        <v>10</v>
      </c>
      <c r="X8" s="37">
        <v>187</v>
      </c>
      <c r="Y8" s="37"/>
      <c r="Z8" s="3">
        <v>232</v>
      </c>
      <c r="AA8" s="3">
        <v>10</v>
      </c>
      <c r="AB8" s="3">
        <v>180</v>
      </c>
      <c r="AC8" s="3">
        <v>10</v>
      </c>
      <c r="AD8" s="3">
        <v>202</v>
      </c>
      <c r="AE8" s="3">
        <v>10</v>
      </c>
      <c r="AF8" s="3">
        <v>201</v>
      </c>
      <c r="AG8" s="3">
        <v>10</v>
      </c>
      <c r="AH8" s="3">
        <v>206</v>
      </c>
      <c r="AI8" s="3"/>
      <c r="AJ8" s="3">
        <v>171</v>
      </c>
      <c r="AK8" s="3">
        <v>10</v>
      </c>
      <c r="AL8" s="3">
        <v>195</v>
      </c>
      <c r="AM8" s="3">
        <v>10</v>
      </c>
      <c r="AN8" s="3">
        <v>162</v>
      </c>
      <c r="AO8" s="3"/>
      <c r="AP8" s="3">
        <v>224</v>
      </c>
      <c r="AQ8" s="3">
        <v>10</v>
      </c>
      <c r="AR8" s="3">
        <v>204</v>
      </c>
      <c r="AS8" s="3"/>
      <c r="AT8" s="3">
        <v>235</v>
      </c>
      <c r="AU8" s="3">
        <v>10</v>
      </c>
      <c r="AV8" s="3">
        <v>200</v>
      </c>
      <c r="AW8" s="3">
        <v>10</v>
      </c>
      <c r="AX8" s="3">
        <v>205</v>
      </c>
      <c r="AY8" s="3"/>
      <c r="AZ8" s="44">
        <f t="shared" si="0"/>
        <v>4898</v>
      </c>
      <c r="BA8" s="10">
        <f aca="true" t="shared" si="1" ref="BA8:BA22">AZ8/$BD8</f>
        <v>204.08333333333334</v>
      </c>
      <c r="BB8" s="10">
        <f aca="true" t="shared" si="2" ref="BB8:BB22">(D8+F8+H8+J8+L8+N8+P8+R8+T8+V8+X8+Z8+AB8+AD8+AF8+AH8+AJ8+AL8+AN8+AP8+AR8+AT8+AV8+AX8)/$BD8</f>
        <v>197</v>
      </c>
      <c r="BC8" s="15">
        <f aca="true" t="shared" si="3" ref="BC8:BC22">AZ8-$AZ$9</f>
        <v>8</v>
      </c>
      <c r="BD8" s="16">
        <f aca="true" t="shared" si="4" ref="BD8:BD22">COUNT(D8,F8,H8,J8,L8,N8,P8,R8,T8,V8,X8,Z8,AB8,AD8,AF8,AH8,AJ8,AL8,AN8,AP8,AR8,AT8,AV8,AX8)</f>
        <v>24</v>
      </c>
    </row>
    <row r="9" spans="1:56" ht="12.75" customHeight="1">
      <c r="A9" s="14" t="s">
        <v>25</v>
      </c>
      <c r="B9" s="17" t="s">
        <v>58</v>
      </c>
      <c r="C9" s="39" t="s">
        <v>74</v>
      </c>
      <c r="D9" s="37">
        <v>201</v>
      </c>
      <c r="E9" s="37">
        <v>10</v>
      </c>
      <c r="F9" s="4">
        <v>258</v>
      </c>
      <c r="G9" s="4">
        <v>10</v>
      </c>
      <c r="H9" s="4">
        <v>193</v>
      </c>
      <c r="I9" s="4">
        <v>10</v>
      </c>
      <c r="J9" s="4">
        <v>216</v>
      </c>
      <c r="K9" s="4">
        <v>10</v>
      </c>
      <c r="L9" s="4">
        <v>229</v>
      </c>
      <c r="M9" s="4">
        <v>10</v>
      </c>
      <c r="N9" s="37">
        <v>185</v>
      </c>
      <c r="O9" s="37"/>
      <c r="P9" s="37">
        <v>215</v>
      </c>
      <c r="Q9" s="37">
        <v>10</v>
      </c>
      <c r="R9" s="37">
        <v>228</v>
      </c>
      <c r="S9" s="37">
        <v>10</v>
      </c>
      <c r="T9" s="37">
        <v>181</v>
      </c>
      <c r="U9" s="37">
        <v>10</v>
      </c>
      <c r="V9" s="37">
        <v>169</v>
      </c>
      <c r="W9" s="37"/>
      <c r="X9" s="37">
        <v>194</v>
      </c>
      <c r="Y9" s="37"/>
      <c r="Z9" s="3">
        <v>159</v>
      </c>
      <c r="AA9" s="3"/>
      <c r="AB9" s="3">
        <v>189</v>
      </c>
      <c r="AC9" s="3">
        <v>10</v>
      </c>
      <c r="AD9" s="3">
        <v>247</v>
      </c>
      <c r="AE9" s="3">
        <v>10</v>
      </c>
      <c r="AF9" s="3">
        <v>151</v>
      </c>
      <c r="AG9" s="3"/>
      <c r="AH9" s="3">
        <v>159</v>
      </c>
      <c r="AI9" s="3"/>
      <c r="AJ9" s="3">
        <v>217</v>
      </c>
      <c r="AK9" s="3">
        <v>10</v>
      </c>
      <c r="AL9" s="3">
        <v>207</v>
      </c>
      <c r="AM9" s="3">
        <v>10</v>
      </c>
      <c r="AN9" s="3">
        <v>235</v>
      </c>
      <c r="AO9" s="3">
        <v>10</v>
      </c>
      <c r="AP9" s="3">
        <v>224</v>
      </c>
      <c r="AQ9" s="3">
        <v>10</v>
      </c>
      <c r="AR9" s="3">
        <v>162</v>
      </c>
      <c r="AS9" s="3"/>
      <c r="AT9" s="3">
        <v>179</v>
      </c>
      <c r="AU9" s="3">
        <v>10</v>
      </c>
      <c r="AV9" s="3">
        <v>147</v>
      </c>
      <c r="AW9" s="3"/>
      <c r="AX9" s="3">
        <v>195</v>
      </c>
      <c r="AY9" s="3"/>
      <c r="AZ9" s="9">
        <f t="shared" si="0"/>
        <v>4890</v>
      </c>
      <c r="BA9" s="10">
        <f t="shared" si="1"/>
        <v>203.75</v>
      </c>
      <c r="BB9" s="10">
        <f t="shared" si="2"/>
        <v>197.5</v>
      </c>
      <c r="BC9" s="15">
        <f t="shared" si="3"/>
        <v>0</v>
      </c>
      <c r="BD9" s="16">
        <f t="shared" si="4"/>
        <v>24</v>
      </c>
    </row>
    <row r="10" spans="1:56" ht="12.75" customHeight="1">
      <c r="A10" s="14" t="s">
        <v>22</v>
      </c>
      <c r="B10" s="17" t="s">
        <v>63</v>
      </c>
      <c r="C10" s="39" t="s">
        <v>76</v>
      </c>
      <c r="D10" s="4">
        <v>166</v>
      </c>
      <c r="E10" s="4"/>
      <c r="F10" s="4">
        <v>169</v>
      </c>
      <c r="G10" s="4">
        <v>10</v>
      </c>
      <c r="H10" s="4">
        <v>196</v>
      </c>
      <c r="I10" s="4">
        <v>10</v>
      </c>
      <c r="J10" s="4">
        <v>148</v>
      </c>
      <c r="K10" s="4">
        <v>10</v>
      </c>
      <c r="L10" s="4">
        <v>204</v>
      </c>
      <c r="M10" s="4">
        <v>10</v>
      </c>
      <c r="N10" s="37">
        <v>214</v>
      </c>
      <c r="O10" s="37">
        <v>10</v>
      </c>
      <c r="P10" s="37">
        <v>156</v>
      </c>
      <c r="Q10" s="37">
        <v>10</v>
      </c>
      <c r="R10" s="37">
        <v>237</v>
      </c>
      <c r="S10" s="37">
        <v>10</v>
      </c>
      <c r="T10" s="37">
        <v>197</v>
      </c>
      <c r="U10" s="37">
        <v>10</v>
      </c>
      <c r="V10" s="37">
        <v>171</v>
      </c>
      <c r="W10" s="37"/>
      <c r="X10" s="37">
        <v>246</v>
      </c>
      <c r="Y10" s="37">
        <v>10</v>
      </c>
      <c r="Z10" s="3">
        <v>204</v>
      </c>
      <c r="AA10" s="3">
        <v>10</v>
      </c>
      <c r="AB10" s="3">
        <v>193</v>
      </c>
      <c r="AC10" s="3">
        <v>10</v>
      </c>
      <c r="AD10" s="3">
        <v>190</v>
      </c>
      <c r="AE10" s="3">
        <v>10</v>
      </c>
      <c r="AF10" s="3">
        <v>174</v>
      </c>
      <c r="AG10" s="3"/>
      <c r="AH10" s="3">
        <v>221</v>
      </c>
      <c r="AI10" s="3">
        <v>10</v>
      </c>
      <c r="AJ10" s="3">
        <v>220</v>
      </c>
      <c r="AK10" s="3">
        <v>10</v>
      </c>
      <c r="AL10" s="3">
        <v>194</v>
      </c>
      <c r="AM10" s="3">
        <v>10</v>
      </c>
      <c r="AN10" s="3">
        <v>208</v>
      </c>
      <c r="AO10" s="3">
        <v>10</v>
      </c>
      <c r="AP10" s="3">
        <v>211</v>
      </c>
      <c r="AQ10" s="3"/>
      <c r="AR10" s="3">
        <v>191</v>
      </c>
      <c r="AS10" s="3">
        <v>10</v>
      </c>
      <c r="AT10" s="3">
        <v>169</v>
      </c>
      <c r="AU10" s="3"/>
      <c r="AV10" s="3">
        <v>191</v>
      </c>
      <c r="AW10" s="3"/>
      <c r="AX10" s="3">
        <v>225</v>
      </c>
      <c r="AY10" s="3">
        <v>10</v>
      </c>
      <c r="AZ10" s="9">
        <f>SUM(D10:AY10)</f>
        <v>4875</v>
      </c>
      <c r="BA10" s="10">
        <f t="shared" si="1"/>
        <v>203.125</v>
      </c>
      <c r="BB10" s="10">
        <f t="shared" si="2"/>
        <v>195.625</v>
      </c>
      <c r="BC10" s="15">
        <f t="shared" si="3"/>
        <v>-15</v>
      </c>
      <c r="BD10" s="16">
        <f t="shared" si="4"/>
        <v>24</v>
      </c>
    </row>
    <row r="11" spans="1:56" ht="12.75" customHeight="1">
      <c r="A11" s="14" t="s">
        <v>26</v>
      </c>
      <c r="B11" s="17" t="s">
        <v>72</v>
      </c>
      <c r="C11" s="39" t="s">
        <v>91</v>
      </c>
      <c r="D11" s="4">
        <v>144</v>
      </c>
      <c r="E11" s="4">
        <v>10</v>
      </c>
      <c r="F11" s="4">
        <v>189</v>
      </c>
      <c r="G11" s="4">
        <v>10</v>
      </c>
      <c r="H11" s="4">
        <v>166</v>
      </c>
      <c r="I11" s="4">
        <v>10</v>
      </c>
      <c r="J11" s="4">
        <v>145</v>
      </c>
      <c r="K11" s="4"/>
      <c r="L11" s="4">
        <v>187</v>
      </c>
      <c r="M11" s="4"/>
      <c r="N11" s="37">
        <v>172</v>
      </c>
      <c r="O11" s="37">
        <v>10</v>
      </c>
      <c r="P11" s="37">
        <v>237</v>
      </c>
      <c r="Q11" s="37">
        <v>10</v>
      </c>
      <c r="R11" s="37">
        <v>200</v>
      </c>
      <c r="S11" s="37"/>
      <c r="T11" s="37">
        <v>189</v>
      </c>
      <c r="U11" s="37"/>
      <c r="V11" s="37">
        <v>178</v>
      </c>
      <c r="W11" s="37">
        <v>10</v>
      </c>
      <c r="X11" s="37">
        <v>200</v>
      </c>
      <c r="Y11" s="37">
        <v>10</v>
      </c>
      <c r="Z11" s="3">
        <v>155</v>
      </c>
      <c r="AA11" s="3"/>
      <c r="AB11" s="3">
        <v>163</v>
      </c>
      <c r="AC11" s="3"/>
      <c r="AD11" s="3">
        <v>155</v>
      </c>
      <c r="AE11" s="3"/>
      <c r="AF11" s="3">
        <v>137</v>
      </c>
      <c r="AG11" s="3"/>
      <c r="AH11" s="3">
        <v>168</v>
      </c>
      <c r="AI11" s="3">
        <v>10</v>
      </c>
      <c r="AJ11" s="3">
        <v>227</v>
      </c>
      <c r="AK11" s="3">
        <v>10</v>
      </c>
      <c r="AL11" s="3">
        <v>173</v>
      </c>
      <c r="AM11" s="3">
        <v>10</v>
      </c>
      <c r="AN11" s="3">
        <v>241</v>
      </c>
      <c r="AO11" s="3">
        <v>10</v>
      </c>
      <c r="AP11" s="3">
        <v>279</v>
      </c>
      <c r="AQ11" s="3">
        <v>10</v>
      </c>
      <c r="AR11" s="3">
        <v>174</v>
      </c>
      <c r="AS11" s="3">
        <v>10</v>
      </c>
      <c r="AT11" s="3">
        <v>166</v>
      </c>
      <c r="AU11" s="3">
        <v>10</v>
      </c>
      <c r="AV11" s="3">
        <v>194</v>
      </c>
      <c r="AW11" s="3">
        <v>10</v>
      </c>
      <c r="AX11" s="3">
        <v>200</v>
      </c>
      <c r="AY11" s="3">
        <v>10</v>
      </c>
      <c r="AZ11" s="9">
        <f t="shared" si="0"/>
        <v>4599</v>
      </c>
      <c r="BA11" s="10">
        <f t="shared" si="1"/>
        <v>191.625</v>
      </c>
      <c r="BB11" s="10">
        <f t="shared" si="2"/>
        <v>184.95833333333334</v>
      </c>
      <c r="BC11" s="15">
        <f t="shared" si="3"/>
        <v>-291</v>
      </c>
      <c r="BD11" s="16">
        <f t="shared" si="4"/>
        <v>24</v>
      </c>
    </row>
    <row r="12" spans="1:56" ht="12.75" customHeight="1">
      <c r="A12" s="14" t="s">
        <v>27</v>
      </c>
      <c r="B12" s="17" t="s">
        <v>60</v>
      </c>
      <c r="C12" s="39" t="s">
        <v>75</v>
      </c>
      <c r="D12" s="4">
        <v>182</v>
      </c>
      <c r="E12" s="4">
        <v>10</v>
      </c>
      <c r="F12" s="4">
        <v>203</v>
      </c>
      <c r="G12" s="4">
        <v>10</v>
      </c>
      <c r="H12" s="4">
        <v>219</v>
      </c>
      <c r="I12" s="4">
        <v>10</v>
      </c>
      <c r="J12" s="4">
        <v>191</v>
      </c>
      <c r="K12" s="4">
        <v>10</v>
      </c>
      <c r="L12" s="4">
        <v>179</v>
      </c>
      <c r="M12" s="4">
        <v>10</v>
      </c>
      <c r="N12" s="37">
        <v>165</v>
      </c>
      <c r="O12" s="37"/>
      <c r="P12" s="37">
        <v>156</v>
      </c>
      <c r="Q12" s="37"/>
      <c r="R12" s="37">
        <v>177</v>
      </c>
      <c r="S12" s="37">
        <v>10</v>
      </c>
      <c r="T12" s="37">
        <v>168</v>
      </c>
      <c r="U12" s="37">
        <v>10</v>
      </c>
      <c r="V12" s="37">
        <v>167</v>
      </c>
      <c r="W12" s="37">
        <v>10</v>
      </c>
      <c r="X12" s="37">
        <v>180</v>
      </c>
      <c r="Y12" s="37">
        <v>10</v>
      </c>
      <c r="Z12" s="3">
        <v>147</v>
      </c>
      <c r="AA12" s="3">
        <v>10</v>
      </c>
      <c r="AB12" s="3">
        <v>212</v>
      </c>
      <c r="AC12" s="3">
        <v>10</v>
      </c>
      <c r="AD12" s="3">
        <v>147</v>
      </c>
      <c r="AE12" s="3"/>
      <c r="AF12" s="3">
        <v>187</v>
      </c>
      <c r="AG12" s="3">
        <v>10</v>
      </c>
      <c r="AH12" s="3">
        <v>214</v>
      </c>
      <c r="AI12" s="3">
        <v>10</v>
      </c>
      <c r="AJ12" s="3">
        <v>168</v>
      </c>
      <c r="AK12" s="3"/>
      <c r="AL12" s="3">
        <v>182</v>
      </c>
      <c r="AM12" s="3"/>
      <c r="AN12" s="3">
        <v>236</v>
      </c>
      <c r="AO12" s="3">
        <v>10</v>
      </c>
      <c r="AP12" s="3">
        <v>221</v>
      </c>
      <c r="AQ12" s="3">
        <v>10</v>
      </c>
      <c r="AR12" s="3">
        <v>170</v>
      </c>
      <c r="AS12" s="3"/>
      <c r="AT12" s="3">
        <v>169</v>
      </c>
      <c r="AU12" s="3">
        <v>10</v>
      </c>
      <c r="AV12" s="3">
        <v>208</v>
      </c>
      <c r="AW12" s="3">
        <v>10</v>
      </c>
      <c r="AX12" s="3">
        <v>180</v>
      </c>
      <c r="AY12" s="3"/>
      <c r="AZ12" s="9">
        <f t="shared" si="0"/>
        <v>4598</v>
      </c>
      <c r="BA12" s="10">
        <f t="shared" si="1"/>
        <v>191.58333333333334</v>
      </c>
      <c r="BB12" s="10">
        <f t="shared" si="2"/>
        <v>184.5</v>
      </c>
      <c r="BC12" s="15">
        <f t="shared" si="3"/>
        <v>-292</v>
      </c>
      <c r="BD12" s="16">
        <f t="shared" si="4"/>
        <v>24</v>
      </c>
    </row>
    <row r="13" spans="1:56" ht="12.75" customHeight="1">
      <c r="A13" s="14" t="s">
        <v>28</v>
      </c>
      <c r="B13" s="17" t="s">
        <v>65</v>
      </c>
      <c r="C13" s="39" t="s">
        <v>76</v>
      </c>
      <c r="D13" s="4">
        <v>165</v>
      </c>
      <c r="E13" s="4">
        <v>10</v>
      </c>
      <c r="F13" s="4">
        <v>160</v>
      </c>
      <c r="G13" s="4"/>
      <c r="H13" s="4">
        <v>131</v>
      </c>
      <c r="I13" s="4"/>
      <c r="J13" s="4">
        <v>190</v>
      </c>
      <c r="K13" s="4">
        <v>10</v>
      </c>
      <c r="L13" s="4">
        <v>235</v>
      </c>
      <c r="M13" s="4">
        <v>10</v>
      </c>
      <c r="N13" s="37">
        <v>163</v>
      </c>
      <c r="O13" s="37">
        <v>10</v>
      </c>
      <c r="P13" s="37">
        <v>181</v>
      </c>
      <c r="Q13" s="37">
        <v>10</v>
      </c>
      <c r="R13" s="37">
        <v>164</v>
      </c>
      <c r="S13" s="37">
        <v>10</v>
      </c>
      <c r="T13" s="37">
        <v>168</v>
      </c>
      <c r="U13" s="37"/>
      <c r="V13" s="37">
        <v>162</v>
      </c>
      <c r="W13" s="37">
        <v>10</v>
      </c>
      <c r="X13" s="37">
        <v>208</v>
      </c>
      <c r="Y13" s="37">
        <v>10</v>
      </c>
      <c r="Z13" s="3">
        <v>194</v>
      </c>
      <c r="AA13" s="3">
        <v>10</v>
      </c>
      <c r="AB13" s="3">
        <v>161</v>
      </c>
      <c r="AC13" s="3"/>
      <c r="AD13" s="3">
        <v>166</v>
      </c>
      <c r="AE13" s="3"/>
      <c r="AF13" s="3">
        <v>194</v>
      </c>
      <c r="AG13" s="3">
        <v>10</v>
      </c>
      <c r="AH13" s="3">
        <v>169</v>
      </c>
      <c r="AI13" s="3">
        <v>10</v>
      </c>
      <c r="AJ13" s="3">
        <v>200</v>
      </c>
      <c r="AK13" s="3">
        <v>10</v>
      </c>
      <c r="AL13" s="3">
        <v>163</v>
      </c>
      <c r="AM13" s="3">
        <v>10</v>
      </c>
      <c r="AN13" s="3">
        <v>180</v>
      </c>
      <c r="AO13" s="3"/>
      <c r="AP13" s="3">
        <v>130</v>
      </c>
      <c r="AQ13" s="3"/>
      <c r="AR13" s="3">
        <v>181</v>
      </c>
      <c r="AS13" s="3">
        <v>10</v>
      </c>
      <c r="AT13" s="3">
        <v>192</v>
      </c>
      <c r="AU13" s="3">
        <v>10</v>
      </c>
      <c r="AV13" s="3">
        <v>141</v>
      </c>
      <c r="AW13" s="3">
        <v>10</v>
      </c>
      <c r="AX13" s="3">
        <v>212</v>
      </c>
      <c r="AY13" s="3">
        <v>10</v>
      </c>
      <c r="AZ13" s="9">
        <f t="shared" si="0"/>
        <v>4380</v>
      </c>
      <c r="BA13" s="10">
        <f t="shared" si="1"/>
        <v>182.5</v>
      </c>
      <c r="BB13" s="10">
        <f t="shared" si="2"/>
        <v>175.41666666666666</v>
      </c>
      <c r="BC13" s="15">
        <f t="shared" si="3"/>
        <v>-510</v>
      </c>
      <c r="BD13" s="16">
        <f t="shared" si="4"/>
        <v>24</v>
      </c>
    </row>
    <row r="14" spans="1:56" ht="12.75" customHeight="1">
      <c r="A14" s="14" t="s">
        <v>29</v>
      </c>
      <c r="B14" s="17" t="s">
        <v>71</v>
      </c>
      <c r="C14" s="39" t="s">
        <v>91</v>
      </c>
      <c r="D14" s="4">
        <v>176</v>
      </c>
      <c r="E14" s="4">
        <v>10</v>
      </c>
      <c r="F14" s="4">
        <v>160</v>
      </c>
      <c r="G14" s="4"/>
      <c r="H14" s="4">
        <v>156</v>
      </c>
      <c r="I14" s="4">
        <v>10</v>
      </c>
      <c r="J14" s="4">
        <v>158</v>
      </c>
      <c r="K14" s="4">
        <v>10</v>
      </c>
      <c r="L14" s="4">
        <v>152</v>
      </c>
      <c r="M14" s="4">
        <v>10</v>
      </c>
      <c r="N14" s="37">
        <v>169</v>
      </c>
      <c r="O14" s="37">
        <v>10</v>
      </c>
      <c r="P14" s="37">
        <v>149</v>
      </c>
      <c r="Q14" s="37"/>
      <c r="R14" s="37">
        <v>179</v>
      </c>
      <c r="S14" s="37">
        <v>10</v>
      </c>
      <c r="T14" s="37">
        <v>172</v>
      </c>
      <c r="U14" s="37">
        <v>10</v>
      </c>
      <c r="V14" s="37">
        <v>180</v>
      </c>
      <c r="W14" s="37">
        <v>10</v>
      </c>
      <c r="X14" s="37">
        <v>165</v>
      </c>
      <c r="Y14" s="37"/>
      <c r="Z14" s="3">
        <v>183</v>
      </c>
      <c r="AA14" s="3">
        <v>10</v>
      </c>
      <c r="AB14" s="3">
        <v>180</v>
      </c>
      <c r="AC14" s="3">
        <v>10</v>
      </c>
      <c r="AD14" s="3">
        <v>168</v>
      </c>
      <c r="AE14" s="3">
        <v>10</v>
      </c>
      <c r="AF14" s="3">
        <v>187</v>
      </c>
      <c r="AG14" s="3">
        <v>10</v>
      </c>
      <c r="AH14" s="3">
        <v>174</v>
      </c>
      <c r="AI14" s="3">
        <v>10</v>
      </c>
      <c r="AJ14" s="3">
        <v>172</v>
      </c>
      <c r="AK14" s="3"/>
      <c r="AL14" s="3">
        <v>170</v>
      </c>
      <c r="AM14" s="3"/>
      <c r="AN14" s="3">
        <v>151</v>
      </c>
      <c r="AO14" s="3"/>
      <c r="AP14" s="3">
        <v>187</v>
      </c>
      <c r="AQ14" s="3">
        <v>10</v>
      </c>
      <c r="AR14" s="3">
        <v>164</v>
      </c>
      <c r="AS14" s="3">
        <v>10</v>
      </c>
      <c r="AT14" s="3">
        <v>184</v>
      </c>
      <c r="AU14" s="3">
        <v>10</v>
      </c>
      <c r="AV14" s="3">
        <v>155</v>
      </c>
      <c r="AW14" s="3"/>
      <c r="AX14" s="3">
        <v>220</v>
      </c>
      <c r="AY14" s="3">
        <v>10</v>
      </c>
      <c r="AZ14" s="9">
        <f t="shared" si="0"/>
        <v>4281</v>
      </c>
      <c r="BA14" s="10">
        <f t="shared" si="1"/>
        <v>178.375</v>
      </c>
      <c r="BB14" s="10">
        <f t="shared" si="2"/>
        <v>171.29166666666666</v>
      </c>
      <c r="BC14" s="15">
        <f t="shared" si="3"/>
        <v>-609</v>
      </c>
      <c r="BD14" s="16">
        <f t="shared" si="4"/>
        <v>24</v>
      </c>
    </row>
    <row r="15" spans="1:56" ht="12.75" customHeight="1">
      <c r="A15" s="14" t="s">
        <v>30</v>
      </c>
      <c r="B15" s="17" t="s">
        <v>68</v>
      </c>
      <c r="C15" s="39" t="s">
        <v>76</v>
      </c>
      <c r="D15" s="4">
        <v>147</v>
      </c>
      <c r="E15" s="4"/>
      <c r="F15" s="4">
        <v>179</v>
      </c>
      <c r="G15" s="4">
        <v>10</v>
      </c>
      <c r="H15" s="4">
        <v>178</v>
      </c>
      <c r="I15" s="4"/>
      <c r="J15" s="4">
        <v>160</v>
      </c>
      <c r="K15" s="4"/>
      <c r="L15" s="4">
        <v>174</v>
      </c>
      <c r="M15" s="4">
        <v>10</v>
      </c>
      <c r="N15" s="37">
        <v>157</v>
      </c>
      <c r="O15" s="37">
        <v>10</v>
      </c>
      <c r="P15" s="37">
        <v>237</v>
      </c>
      <c r="Q15" s="37">
        <v>10</v>
      </c>
      <c r="R15" s="37">
        <v>151</v>
      </c>
      <c r="S15" s="37">
        <v>10</v>
      </c>
      <c r="T15" s="37">
        <v>164</v>
      </c>
      <c r="U15" s="37"/>
      <c r="V15" s="37">
        <v>169</v>
      </c>
      <c r="W15" s="37"/>
      <c r="X15" s="37">
        <v>200</v>
      </c>
      <c r="Y15" s="37">
        <v>10</v>
      </c>
      <c r="Z15" s="3">
        <v>171</v>
      </c>
      <c r="AA15" s="3">
        <v>10</v>
      </c>
      <c r="AB15" s="3">
        <v>178</v>
      </c>
      <c r="AC15" s="3">
        <v>10</v>
      </c>
      <c r="AD15" s="3">
        <v>133</v>
      </c>
      <c r="AE15" s="3">
        <v>10</v>
      </c>
      <c r="AF15" s="3">
        <v>160</v>
      </c>
      <c r="AG15" s="3"/>
      <c r="AH15" s="3">
        <v>135</v>
      </c>
      <c r="AI15" s="3"/>
      <c r="AJ15" s="3">
        <v>223</v>
      </c>
      <c r="AK15" s="3"/>
      <c r="AL15" s="3">
        <v>180</v>
      </c>
      <c r="AM15" s="3">
        <v>10</v>
      </c>
      <c r="AN15" s="3">
        <v>235</v>
      </c>
      <c r="AO15" s="3">
        <v>10</v>
      </c>
      <c r="AP15" s="3">
        <v>183</v>
      </c>
      <c r="AQ15" s="3">
        <v>10</v>
      </c>
      <c r="AR15" s="3">
        <v>164</v>
      </c>
      <c r="AS15" s="3"/>
      <c r="AT15" s="3">
        <v>191</v>
      </c>
      <c r="AU15" s="3">
        <v>10</v>
      </c>
      <c r="AV15" s="3">
        <v>192</v>
      </c>
      <c r="AW15" s="3">
        <v>10</v>
      </c>
      <c r="AX15" s="3">
        <v>199</v>
      </c>
      <c r="AY15" s="3"/>
      <c r="AZ15" s="9">
        <f t="shared" si="0"/>
        <v>4400</v>
      </c>
      <c r="BA15" s="10">
        <f t="shared" si="1"/>
        <v>183.33333333333334</v>
      </c>
      <c r="BB15" s="10">
        <f t="shared" si="2"/>
        <v>177.5</v>
      </c>
      <c r="BC15" s="15">
        <f t="shared" si="3"/>
        <v>-490</v>
      </c>
      <c r="BD15" s="16">
        <f t="shared" si="4"/>
        <v>24</v>
      </c>
    </row>
    <row r="16" spans="1:56" ht="12.75" customHeight="1">
      <c r="A16" s="14" t="s">
        <v>31</v>
      </c>
      <c r="B16" s="17" t="s">
        <v>73</v>
      </c>
      <c r="C16" s="39" t="s">
        <v>75</v>
      </c>
      <c r="D16" s="4">
        <v>153</v>
      </c>
      <c r="E16" s="4"/>
      <c r="F16" s="4">
        <v>102</v>
      </c>
      <c r="G16" s="4"/>
      <c r="H16" s="4">
        <v>181</v>
      </c>
      <c r="I16" s="4">
        <v>10</v>
      </c>
      <c r="J16" s="4">
        <v>159</v>
      </c>
      <c r="K16" s="4"/>
      <c r="L16" s="4">
        <v>151</v>
      </c>
      <c r="M16" s="4">
        <v>10</v>
      </c>
      <c r="N16" s="37">
        <v>150</v>
      </c>
      <c r="O16" s="37"/>
      <c r="P16" s="37">
        <v>162</v>
      </c>
      <c r="Q16" s="37">
        <v>10</v>
      </c>
      <c r="R16" s="37">
        <v>134</v>
      </c>
      <c r="S16" s="37"/>
      <c r="T16" s="37">
        <v>177</v>
      </c>
      <c r="U16" s="37">
        <v>10</v>
      </c>
      <c r="V16" s="37">
        <v>209</v>
      </c>
      <c r="W16" s="37">
        <v>10</v>
      </c>
      <c r="X16" s="37">
        <v>186</v>
      </c>
      <c r="Y16" s="37">
        <v>10</v>
      </c>
      <c r="Z16" s="3">
        <v>176</v>
      </c>
      <c r="AA16" s="3">
        <v>10</v>
      </c>
      <c r="AB16" s="3">
        <v>169</v>
      </c>
      <c r="AC16" s="3">
        <v>10</v>
      </c>
      <c r="AD16" s="3">
        <v>156</v>
      </c>
      <c r="AE16" s="3">
        <v>10</v>
      </c>
      <c r="AF16" s="3">
        <v>119</v>
      </c>
      <c r="AG16" s="3">
        <v>10</v>
      </c>
      <c r="AH16" s="3">
        <v>167</v>
      </c>
      <c r="AI16" s="3">
        <v>10</v>
      </c>
      <c r="AJ16" s="3">
        <v>197</v>
      </c>
      <c r="AK16" s="3"/>
      <c r="AL16" s="3">
        <v>191</v>
      </c>
      <c r="AM16" s="3">
        <v>10</v>
      </c>
      <c r="AN16" s="3">
        <v>175</v>
      </c>
      <c r="AO16" s="3">
        <v>10</v>
      </c>
      <c r="AP16" s="3">
        <v>173</v>
      </c>
      <c r="AQ16" s="3"/>
      <c r="AR16" s="3">
        <v>157</v>
      </c>
      <c r="AS16" s="3"/>
      <c r="AT16" s="3">
        <v>154</v>
      </c>
      <c r="AU16" s="3"/>
      <c r="AV16" s="3">
        <v>216</v>
      </c>
      <c r="AW16" s="3">
        <v>10</v>
      </c>
      <c r="AX16" s="3">
        <v>165</v>
      </c>
      <c r="AY16" s="3"/>
      <c r="AZ16" s="9">
        <f t="shared" si="0"/>
        <v>4119</v>
      </c>
      <c r="BA16" s="10">
        <f t="shared" si="1"/>
        <v>171.625</v>
      </c>
      <c r="BB16" s="10">
        <f t="shared" si="2"/>
        <v>165.79166666666666</v>
      </c>
      <c r="BC16" s="15">
        <f t="shared" si="3"/>
        <v>-771</v>
      </c>
      <c r="BD16" s="16">
        <f t="shared" si="4"/>
        <v>24</v>
      </c>
    </row>
    <row r="17" spans="1:56" ht="12.75" customHeight="1">
      <c r="A17" s="14" t="s">
        <v>32</v>
      </c>
      <c r="B17" s="17" t="s">
        <v>70</v>
      </c>
      <c r="C17" s="39" t="s">
        <v>77</v>
      </c>
      <c r="D17" s="4">
        <v>165</v>
      </c>
      <c r="E17" s="4"/>
      <c r="F17" s="4">
        <v>174</v>
      </c>
      <c r="G17" s="4"/>
      <c r="H17" s="4">
        <v>155</v>
      </c>
      <c r="I17" s="4"/>
      <c r="J17" s="4">
        <v>146</v>
      </c>
      <c r="K17" s="4"/>
      <c r="L17" s="4">
        <v>183</v>
      </c>
      <c r="M17" s="4"/>
      <c r="N17" s="37">
        <v>191</v>
      </c>
      <c r="O17" s="37"/>
      <c r="P17" s="37">
        <v>198</v>
      </c>
      <c r="Q17" s="37"/>
      <c r="R17" s="37">
        <v>186</v>
      </c>
      <c r="S17" s="37"/>
      <c r="T17" s="37">
        <v>159</v>
      </c>
      <c r="U17" s="37"/>
      <c r="V17" s="37">
        <v>200</v>
      </c>
      <c r="W17" s="37"/>
      <c r="X17" s="37">
        <v>142</v>
      </c>
      <c r="Y17" s="37"/>
      <c r="Z17" s="3">
        <v>175</v>
      </c>
      <c r="AA17" s="3"/>
      <c r="AB17" s="3">
        <v>207</v>
      </c>
      <c r="AC17" s="3"/>
      <c r="AD17" s="3">
        <v>177</v>
      </c>
      <c r="AE17" s="3"/>
      <c r="AF17" s="3">
        <v>223</v>
      </c>
      <c r="AG17" s="3"/>
      <c r="AH17" s="3">
        <v>253</v>
      </c>
      <c r="AI17" s="3"/>
      <c r="AJ17" s="3">
        <v>190</v>
      </c>
      <c r="AK17" s="3"/>
      <c r="AL17" s="3">
        <v>160</v>
      </c>
      <c r="AM17" s="3"/>
      <c r="AN17" s="3">
        <v>181</v>
      </c>
      <c r="AO17" s="3"/>
      <c r="AP17" s="3">
        <v>180</v>
      </c>
      <c r="AQ17" s="3"/>
      <c r="AR17" s="3"/>
      <c r="AS17" s="3"/>
      <c r="AT17" s="3"/>
      <c r="AU17" s="3"/>
      <c r="AV17" s="3"/>
      <c r="AW17" s="3"/>
      <c r="AX17" s="3"/>
      <c r="AY17" s="3"/>
      <c r="AZ17" s="9">
        <f t="shared" si="0"/>
        <v>3645</v>
      </c>
      <c r="BA17" s="10">
        <f t="shared" si="1"/>
        <v>182.25</v>
      </c>
      <c r="BB17" s="10">
        <f t="shared" si="2"/>
        <v>182.25</v>
      </c>
      <c r="BC17" s="15">
        <f t="shared" si="3"/>
        <v>-1245</v>
      </c>
      <c r="BD17" s="16">
        <f t="shared" si="4"/>
        <v>20</v>
      </c>
    </row>
    <row r="18" spans="1:56" ht="12.75" customHeight="1">
      <c r="A18" s="14" t="s">
        <v>33</v>
      </c>
      <c r="B18" s="17" t="s">
        <v>69</v>
      </c>
      <c r="C18" s="39" t="s">
        <v>75</v>
      </c>
      <c r="D18" s="4">
        <v>183</v>
      </c>
      <c r="E18" s="4"/>
      <c r="F18" s="4">
        <v>158</v>
      </c>
      <c r="G18" s="4"/>
      <c r="H18" s="4">
        <v>154</v>
      </c>
      <c r="I18" s="4"/>
      <c r="J18" s="4">
        <v>183</v>
      </c>
      <c r="K18" s="4"/>
      <c r="L18" s="4">
        <v>146</v>
      </c>
      <c r="M18" s="4"/>
      <c r="N18" s="37">
        <v>246</v>
      </c>
      <c r="O18" s="37"/>
      <c r="P18" s="37">
        <v>179</v>
      </c>
      <c r="Q18" s="37"/>
      <c r="R18" s="37">
        <v>177</v>
      </c>
      <c r="S18" s="37"/>
      <c r="T18" s="37">
        <v>187</v>
      </c>
      <c r="U18" s="37"/>
      <c r="V18" s="37">
        <v>152</v>
      </c>
      <c r="W18" s="37"/>
      <c r="X18" s="37">
        <v>137</v>
      </c>
      <c r="Y18" s="37"/>
      <c r="Z18" s="3">
        <v>161</v>
      </c>
      <c r="AA18" s="3"/>
      <c r="AB18" s="3">
        <v>178</v>
      </c>
      <c r="AC18" s="3"/>
      <c r="AD18" s="3">
        <v>186</v>
      </c>
      <c r="AE18" s="3"/>
      <c r="AF18" s="3">
        <v>189</v>
      </c>
      <c r="AG18" s="3"/>
      <c r="AH18" s="3">
        <v>196</v>
      </c>
      <c r="AI18" s="3"/>
      <c r="AJ18" s="3">
        <v>162</v>
      </c>
      <c r="AK18" s="3"/>
      <c r="AL18" s="3">
        <v>190</v>
      </c>
      <c r="AM18" s="3"/>
      <c r="AN18" s="3">
        <v>193</v>
      </c>
      <c r="AO18" s="3"/>
      <c r="AP18" s="3">
        <v>224</v>
      </c>
      <c r="AQ18" s="3"/>
      <c r="AR18" s="3"/>
      <c r="AS18" s="3"/>
      <c r="AT18" s="3"/>
      <c r="AU18" s="3"/>
      <c r="AV18" s="3"/>
      <c r="AW18" s="3"/>
      <c r="AX18" s="3"/>
      <c r="AY18" s="3"/>
      <c r="AZ18" s="9">
        <f t="shared" si="0"/>
        <v>3581</v>
      </c>
      <c r="BA18" s="10">
        <f t="shared" si="1"/>
        <v>179.05</v>
      </c>
      <c r="BB18" s="10">
        <f t="shared" si="2"/>
        <v>179.05</v>
      </c>
      <c r="BC18" s="15">
        <f t="shared" si="3"/>
        <v>-1309</v>
      </c>
      <c r="BD18" s="16">
        <f t="shared" si="4"/>
        <v>20</v>
      </c>
    </row>
    <row r="19" spans="1:56" ht="12.75" customHeight="1">
      <c r="A19" s="14" t="s">
        <v>34</v>
      </c>
      <c r="B19" s="17" t="s">
        <v>64</v>
      </c>
      <c r="C19" s="39" t="s">
        <v>76</v>
      </c>
      <c r="D19" s="4">
        <v>174</v>
      </c>
      <c r="E19" s="4"/>
      <c r="F19" s="4">
        <v>198</v>
      </c>
      <c r="G19" s="4"/>
      <c r="H19" s="4">
        <v>151</v>
      </c>
      <c r="I19" s="4"/>
      <c r="J19" s="4">
        <v>185</v>
      </c>
      <c r="K19" s="4"/>
      <c r="L19" s="4">
        <v>171</v>
      </c>
      <c r="M19" s="4"/>
      <c r="N19" s="37">
        <v>200</v>
      </c>
      <c r="O19" s="37"/>
      <c r="P19" s="37">
        <v>160</v>
      </c>
      <c r="Q19" s="37"/>
      <c r="R19" s="37">
        <v>180</v>
      </c>
      <c r="S19" s="37"/>
      <c r="T19" s="37">
        <v>174</v>
      </c>
      <c r="U19" s="37"/>
      <c r="V19" s="37">
        <v>194</v>
      </c>
      <c r="W19" s="37"/>
      <c r="X19" s="37">
        <v>199</v>
      </c>
      <c r="Y19" s="37"/>
      <c r="Z19" s="3">
        <v>151</v>
      </c>
      <c r="AA19" s="3"/>
      <c r="AB19" s="3">
        <v>163</v>
      </c>
      <c r="AC19" s="3"/>
      <c r="AD19" s="3">
        <v>173</v>
      </c>
      <c r="AE19" s="3"/>
      <c r="AF19" s="3">
        <v>175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189</v>
      </c>
      <c r="AS19" s="3"/>
      <c r="AT19" s="3">
        <v>159</v>
      </c>
      <c r="AU19" s="3"/>
      <c r="AV19" s="3">
        <v>171</v>
      </c>
      <c r="AW19" s="3"/>
      <c r="AX19" s="3">
        <v>173</v>
      </c>
      <c r="AY19" s="3"/>
      <c r="AZ19" s="9">
        <f t="shared" si="0"/>
        <v>3340</v>
      </c>
      <c r="BA19" s="10">
        <f t="shared" si="1"/>
        <v>175.78947368421052</v>
      </c>
      <c r="BB19" s="10">
        <f t="shared" si="2"/>
        <v>175.78947368421052</v>
      </c>
      <c r="BC19" s="15">
        <f t="shared" si="3"/>
        <v>-1550</v>
      </c>
      <c r="BD19" s="16">
        <f t="shared" si="4"/>
        <v>19</v>
      </c>
    </row>
    <row r="20" spans="1:56" ht="12.75" customHeight="1">
      <c r="A20" s="14" t="s">
        <v>35</v>
      </c>
      <c r="B20" s="17" t="s">
        <v>67</v>
      </c>
      <c r="C20" s="39" t="s">
        <v>76</v>
      </c>
      <c r="D20" s="4">
        <v>168</v>
      </c>
      <c r="E20" s="4"/>
      <c r="F20" s="4">
        <v>169</v>
      </c>
      <c r="G20" s="4"/>
      <c r="H20" s="4">
        <v>203</v>
      </c>
      <c r="I20" s="4"/>
      <c r="J20" s="4">
        <v>162</v>
      </c>
      <c r="K20" s="4"/>
      <c r="L20" s="4">
        <v>157</v>
      </c>
      <c r="M20" s="4"/>
      <c r="N20" s="37">
        <v>157</v>
      </c>
      <c r="O20" s="37"/>
      <c r="P20" s="37">
        <v>156</v>
      </c>
      <c r="Q20" s="37"/>
      <c r="R20" s="37">
        <v>191</v>
      </c>
      <c r="S20" s="37"/>
      <c r="T20" s="37">
        <v>211</v>
      </c>
      <c r="U20" s="37"/>
      <c r="V20" s="37">
        <v>164</v>
      </c>
      <c r="W20" s="37"/>
      <c r="X20" s="37"/>
      <c r="Y20" s="37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9">
        <f t="shared" si="0"/>
        <v>1738</v>
      </c>
      <c r="BA20" s="10">
        <f t="shared" si="1"/>
        <v>173.8</v>
      </c>
      <c r="BB20" s="10">
        <f t="shared" si="2"/>
        <v>173.8</v>
      </c>
      <c r="BC20" s="15">
        <f t="shared" si="3"/>
        <v>-3152</v>
      </c>
      <c r="BD20" s="16">
        <f t="shared" si="4"/>
        <v>10</v>
      </c>
    </row>
    <row r="21" spans="1:56" ht="12.75" customHeight="1">
      <c r="A21" s="14" t="s">
        <v>36</v>
      </c>
      <c r="B21" s="17" t="s">
        <v>62</v>
      </c>
      <c r="C21" s="39" t="s">
        <v>76</v>
      </c>
      <c r="D21" s="4">
        <v>179</v>
      </c>
      <c r="E21" s="4"/>
      <c r="F21" s="4">
        <v>187</v>
      </c>
      <c r="G21" s="4"/>
      <c r="H21" s="4">
        <v>191</v>
      </c>
      <c r="I21" s="4"/>
      <c r="J21" s="4">
        <v>135</v>
      </c>
      <c r="K21" s="4"/>
      <c r="L21" s="4">
        <v>193</v>
      </c>
      <c r="M21" s="4"/>
      <c r="N21" s="37">
        <v>209</v>
      </c>
      <c r="O21" s="37"/>
      <c r="P21" s="37">
        <v>175</v>
      </c>
      <c r="Q21" s="37"/>
      <c r="R21" s="37">
        <v>148</v>
      </c>
      <c r="S21" s="37"/>
      <c r="T21" s="37">
        <v>146</v>
      </c>
      <c r="U21" s="37"/>
      <c r="V21" s="37">
        <v>164</v>
      </c>
      <c r="W21" s="37"/>
      <c r="X21" s="37"/>
      <c r="Y21" s="37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9">
        <f t="shared" si="0"/>
        <v>1727</v>
      </c>
      <c r="BA21" s="10">
        <f t="shared" si="1"/>
        <v>172.7</v>
      </c>
      <c r="BB21" s="10">
        <f t="shared" si="2"/>
        <v>172.7</v>
      </c>
      <c r="BC21" s="15">
        <f t="shared" si="3"/>
        <v>-3163</v>
      </c>
      <c r="BD21" s="16">
        <f t="shared" si="4"/>
        <v>10</v>
      </c>
    </row>
    <row r="22" spans="1:56" ht="12.75" customHeight="1">
      <c r="A22" s="14" t="s">
        <v>37</v>
      </c>
      <c r="B22" s="17" t="s">
        <v>66</v>
      </c>
      <c r="C22" s="39" t="s">
        <v>76</v>
      </c>
      <c r="D22" s="4">
        <v>161</v>
      </c>
      <c r="E22" s="4"/>
      <c r="F22" s="4">
        <v>160</v>
      </c>
      <c r="G22" s="4"/>
      <c r="H22" s="4">
        <v>149</v>
      </c>
      <c r="I22" s="4"/>
      <c r="J22" s="4">
        <v>190</v>
      </c>
      <c r="K22" s="4"/>
      <c r="L22" s="4">
        <v>204</v>
      </c>
      <c r="M22" s="4"/>
      <c r="N22" s="37">
        <v>120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9">
        <f t="shared" si="0"/>
        <v>984</v>
      </c>
      <c r="BA22" s="10">
        <f t="shared" si="1"/>
        <v>164</v>
      </c>
      <c r="BB22" s="10">
        <f t="shared" si="2"/>
        <v>164</v>
      </c>
      <c r="BC22" s="15">
        <f t="shared" si="3"/>
        <v>-3906</v>
      </c>
      <c r="BD22" s="16">
        <f t="shared" si="4"/>
        <v>6</v>
      </c>
    </row>
    <row r="23" spans="2:15" ht="4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1" ht="20.25">
      <c r="A24" s="11"/>
      <c r="B24" s="50" t="s">
        <v>19</v>
      </c>
      <c r="C24" s="50"/>
      <c r="D24" s="50"/>
      <c r="E24" s="50"/>
      <c r="G24" s="50" t="s">
        <v>38</v>
      </c>
      <c r="H24" s="50"/>
      <c r="I24" s="50"/>
      <c r="J24" s="50"/>
      <c r="K24" s="50"/>
    </row>
    <row r="25" ht="4.5" customHeight="1"/>
    <row r="26" spans="1:55" ht="12.75">
      <c r="A26" s="11"/>
      <c r="B26" s="48" t="s">
        <v>12</v>
      </c>
      <c r="C26" s="48" t="s">
        <v>13</v>
      </c>
      <c r="D26" s="6" t="s">
        <v>14</v>
      </c>
      <c r="E26" s="48" t="s">
        <v>15</v>
      </c>
      <c r="F26" s="6" t="s">
        <v>14</v>
      </c>
      <c r="G26" s="48" t="s">
        <v>15</v>
      </c>
      <c r="H26" s="6" t="s">
        <v>14</v>
      </c>
      <c r="I26" s="48" t="s">
        <v>15</v>
      </c>
      <c r="J26" s="6" t="s">
        <v>14</v>
      </c>
      <c r="K26" s="48" t="s">
        <v>15</v>
      </c>
      <c r="L26" s="6" t="s">
        <v>14</v>
      </c>
      <c r="M26" s="48" t="s">
        <v>15</v>
      </c>
      <c r="N26" s="6" t="s">
        <v>14</v>
      </c>
      <c r="O26" s="48" t="s">
        <v>15</v>
      </c>
      <c r="P26" s="6" t="s">
        <v>14</v>
      </c>
      <c r="Q26" s="48" t="s">
        <v>15</v>
      </c>
      <c r="R26" s="6" t="s">
        <v>14</v>
      </c>
      <c r="S26" s="48" t="s">
        <v>15</v>
      </c>
      <c r="T26" s="6" t="s">
        <v>14</v>
      </c>
      <c r="U26" s="48" t="s">
        <v>15</v>
      </c>
      <c r="V26" s="6" t="s">
        <v>14</v>
      </c>
      <c r="W26" s="48" t="s">
        <v>15</v>
      </c>
      <c r="X26" s="6" t="s">
        <v>14</v>
      </c>
      <c r="Y26" s="48" t="s">
        <v>15</v>
      </c>
      <c r="Z26" s="6" t="s">
        <v>14</v>
      </c>
      <c r="AA26" s="48" t="s">
        <v>15</v>
      </c>
      <c r="AB26" s="6" t="s">
        <v>14</v>
      </c>
      <c r="AC26" s="48" t="s">
        <v>15</v>
      </c>
      <c r="AD26" s="6" t="s">
        <v>14</v>
      </c>
      <c r="AE26" s="48" t="s">
        <v>15</v>
      </c>
      <c r="AF26" s="6" t="s">
        <v>14</v>
      </c>
      <c r="AG26" s="48" t="s">
        <v>15</v>
      </c>
      <c r="AH26" s="6" t="s">
        <v>14</v>
      </c>
      <c r="AI26" s="48" t="s">
        <v>15</v>
      </c>
      <c r="AJ26" s="6" t="s">
        <v>14</v>
      </c>
      <c r="AK26" s="48" t="s">
        <v>15</v>
      </c>
      <c r="AL26" s="6" t="s">
        <v>14</v>
      </c>
      <c r="AM26" s="48" t="s">
        <v>15</v>
      </c>
      <c r="AN26" s="6" t="s">
        <v>14</v>
      </c>
      <c r="AO26" s="48" t="s">
        <v>15</v>
      </c>
      <c r="AP26" s="6" t="s">
        <v>14</v>
      </c>
      <c r="AQ26" s="48" t="s">
        <v>15</v>
      </c>
      <c r="AR26" s="6" t="s">
        <v>14</v>
      </c>
      <c r="AS26" s="48" t="s">
        <v>15</v>
      </c>
      <c r="AT26" s="6" t="s">
        <v>14</v>
      </c>
      <c r="AU26" s="48" t="s">
        <v>15</v>
      </c>
      <c r="AV26" s="6" t="s">
        <v>14</v>
      </c>
      <c r="AW26" s="48" t="s">
        <v>15</v>
      </c>
      <c r="AX26" s="6" t="s">
        <v>14</v>
      </c>
      <c r="AY26" s="48" t="s">
        <v>15</v>
      </c>
      <c r="AZ26" s="5" t="s">
        <v>16</v>
      </c>
      <c r="BA26" s="5" t="s">
        <v>0</v>
      </c>
      <c r="BB26" s="5" t="s">
        <v>0</v>
      </c>
      <c r="BC26" s="12" t="s">
        <v>21</v>
      </c>
    </row>
    <row r="27" spans="1:55" ht="12.75">
      <c r="A27" s="11"/>
      <c r="B27" s="49"/>
      <c r="C27" s="49"/>
      <c r="D27" s="7">
        <v>1</v>
      </c>
      <c r="E27" s="49"/>
      <c r="F27" s="7">
        <v>2</v>
      </c>
      <c r="G27" s="51"/>
      <c r="H27" s="7">
        <v>3</v>
      </c>
      <c r="I27" s="51"/>
      <c r="J27" s="7">
        <v>4</v>
      </c>
      <c r="K27" s="51"/>
      <c r="L27" s="7">
        <v>5</v>
      </c>
      <c r="M27" s="51"/>
      <c r="N27" s="7">
        <v>6</v>
      </c>
      <c r="O27" s="51"/>
      <c r="P27" s="7">
        <v>7</v>
      </c>
      <c r="Q27" s="49"/>
      <c r="R27" s="7">
        <v>8</v>
      </c>
      <c r="S27" s="49"/>
      <c r="T27" s="7">
        <v>9</v>
      </c>
      <c r="U27" s="49"/>
      <c r="V27" s="7">
        <v>10</v>
      </c>
      <c r="W27" s="49"/>
      <c r="X27" s="7">
        <v>11</v>
      </c>
      <c r="Y27" s="49"/>
      <c r="Z27" s="7">
        <v>12</v>
      </c>
      <c r="AA27" s="49"/>
      <c r="AB27" s="7">
        <v>13</v>
      </c>
      <c r="AC27" s="49"/>
      <c r="AD27" s="7">
        <v>14</v>
      </c>
      <c r="AE27" s="49"/>
      <c r="AF27" s="7">
        <v>15</v>
      </c>
      <c r="AG27" s="49"/>
      <c r="AH27" s="7">
        <v>16</v>
      </c>
      <c r="AI27" s="49"/>
      <c r="AJ27" s="7">
        <v>17</v>
      </c>
      <c r="AK27" s="49"/>
      <c r="AL27" s="7">
        <v>18</v>
      </c>
      <c r="AM27" s="49"/>
      <c r="AN27" s="7">
        <v>19</v>
      </c>
      <c r="AO27" s="49"/>
      <c r="AP27" s="7">
        <v>20</v>
      </c>
      <c r="AQ27" s="49"/>
      <c r="AR27" s="7">
        <v>21</v>
      </c>
      <c r="AS27" s="49"/>
      <c r="AT27" s="7">
        <v>22</v>
      </c>
      <c r="AU27" s="49"/>
      <c r="AV27" s="7">
        <v>23</v>
      </c>
      <c r="AW27" s="49"/>
      <c r="AX27" s="7">
        <v>24</v>
      </c>
      <c r="AY27" s="49"/>
      <c r="AZ27" s="8" t="s">
        <v>17</v>
      </c>
      <c r="BA27" s="8" t="s">
        <v>17</v>
      </c>
      <c r="BB27" s="8" t="s">
        <v>18</v>
      </c>
      <c r="BC27" s="13" t="s">
        <v>25</v>
      </c>
    </row>
    <row r="28" spans="1:56" ht="12.75">
      <c r="A28" s="14" t="s">
        <v>23</v>
      </c>
      <c r="B28" s="18" t="s">
        <v>9</v>
      </c>
      <c r="C28" s="18" t="s">
        <v>76</v>
      </c>
      <c r="D28" s="4">
        <v>161</v>
      </c>
      <c r="E28" s="4">
        <v>10</v>
      </c>
      <c r="F28" s="4">
        <v>160</v>
      </c>
      <c r="G28" s="4"/>
      <c r="H28" s="4">
        <v>224</v>
      </c>
      <c r="I28" s="4">
        <v>10</v>
      </c>
      <c r="J28" s="4">
        <v>167</v>
      </c>
      <c r="K28" s="4"/>
      <c r="L28" s="4">
        <v>170</v>
      </c>
      <c r="M28" s="4">
        <v>10</v>
      </c>
      <c r="N28" s="3">
        <v>158</v>
      </c>
      <c r="O28" s="3">
        <v>10</v>
      </c>
      <c r="P28" s="3">
        <v>159</v>
      </c>
      <c r="Q28" s="3">
        <v>5</v>
      </c>
      <c r="R28" s="3">
        <v>176</v>
      </c>
      <c r="S28" s="3"/>
      <c r="T28" s="3">
        <v>185</v>
      </c>
      <c r="U28" s="3">
        <v>10</v>
      </c>
      <c r="V28" s="3">
        <v>182</v>
      </c>
      <c r="W28" s="3">
        <v>10</v>
      </c>
      <c r="X28" s="3">
        <v>212</v>
      </c>
      <c r="Y28" s="3">
        <v>10</v>
      </c>
      <c r="Z28" s="3">
        <v>150</v>
      </c>
      <c r="AA28" s="3"/>
      <c r="AB28" s="3">
        <v>227</v>
      </c>
      <c r="AC28" s="3">
        <v>10</v>
      </c>
      <c r="AD28" s="3">
        <v>193</v>
      </c>
      <c r="AE28" s="3">
        <v>10</v>
      </c>
      <c r="AF28" s="3">
        <v>184</v>
      </c>
      <c r="AG28" s="3">
        <v>10</v>
      </c>
      <c r="AH28" s="3">
        <v>222</v>
      </c>
      <c r="AI28" s="3">
        <v>10</v>
      </c>
      <c r="AJ28" s="3">
        <v>212</v>
      </c>
      <c r="AK28" s="3">
        <v>10</v>
      </c>
      <c r="AL28" s="3">
        <v>159</v>
      </c>
      <c r="AM28" s="3"/>
      <c r="AN28" s="3">
        <v>238</v>
      </c>
      <c r="AO28" s="3">
        <v>10</v>
      </c>
      <c r="AP28" s="3">
        <v>224</v>
      </c>
      <c r="AQ28" s="3">
        <v>10</v>
      </c>
      <c r="AR28" s="3">
        <v>170</v>
      </c>
      <c r="AS28" s="3"/>
      <c r="AT28" s="3">
        <v>156</v>
      </c>
      <c r="AU28" s="3"/>
      <c r="AV28" s="3">
        <v>238</v>
      </c>
      <c r="AW28" s="3">
        <v>10</v>
      </c>
      <c r="AX28" s="3">
        <v>203</v>
      </c>
      <c r="AY28" s="3"/>
      <c r="AZ28" s="9">
        <f aca="true" t="shared" si="5" ref="AZ28:AZ43">SUM(D28:AY28)</f>
        <v>4685</v>
      </c>
      <c r="BA28" s="10">
        <f aca="true" t="shared" si="6" ref="BA28:BA43">AZ28/$BD28</f>
        <v>195.20833333333334</v>
      </c>
      <c r="BB28" s="10">
        <f aca="true" t="shared" si="7" ref="BB28:BB43">(D28+F28+H28+J28+L28+N28+P28+R28+T28+V28+X28+Z28+AB28+AD28+AF28+AH28+AJ28+AL28+AN28+AP28+AR28+AT28+AV28+AX28)/$BD28</f>
        <v>188.75</v>
      </c>
      <c r="BC28" s="15">
        <f>AZ28-$AZ$30</f>
        <v>145</v>
      </c>
      <c r="BD28" s="16">
        <f>COUNT(D28,F28,H28,J28,L28,N28,P28,R28,T28,V28,X28,Z28,AB28,AD28,AF28,AH28,AJ28,AL28,AN28,AP28,AR28,AT28,AV28,AX28)</f>
        <v>24</v>
      </c>
    </row>
    <row r="29" spans="1:56" ht="12.75">
      <c r="A29" s="14" t="s">
        <v>24</v>
      </c>
      <c r="B29" s="18" t="s">
        <v>52</v>
      </c>
      <c r="C29" s="18" t="s">
        <v>76</v>
      </c>
      <c r="D29" s="4">
        <v>214</v>
      </c>
      <c r="E29" s="4">
        <v>10</v>
      </c>
      <c r="F29" s="4">
        <v>183</v>
      </c>
      <c r="G29" s="4"/>
      <c r="H29" s="4">
        <v>136</v>
      </c>
      <c r="I29" s="4"/>
      <c r="J29" s="4">
        <v>165</v>
      </c>
      <c r="K29" s="4">
        <v>10</v>
      </c>
      <c r="L29" s="4">
        <v>152</v>
      </c>
      <c r="M29" s="4"/>
      <c r="N29" s="3">
        <v>196</v>
      </c>
      <c r="O29" s="3">
        <v>10</v>
      </c>
      <c r="P29" s="3">
        <v>178</v>
      </c>
      <c r="Q29" s="3">
        <v>10</v>
      </c>
      <c r="R29" s="3">
        <v>165</v>
      </c>
      <c r="S29" s="3"/>
      <c r="T29" s="3">
        <v>162</v>
      </c>
      <c r="U29" s="3"/>
      <c r="V29" s="3">
        <v>200</v>
      </c>
      <c r="W29" s="3">
        <v>10</v>
      </c>
      <c r="X29" s="3">
        <v>141</v>
      </c>
      <c r="Y29" s="3"/>
      <c r="Z29" s="3">
        <v>183</v>
      </c>
      <c r="AA29" s="3">
        <v>10</v>
      </c>
      <c r="AB29" s="3">
        <v>200</v>
      </c>
      <c r="AC29" s="3">
        <v>10</v>
      </c>
      <c r="AD29" s="3">
        <v>157</v>
      </c>
      <c r="AE29" s="3"/>
      <c r="AF29" s="3">
        <v>173</v>
      </c>
      <c r="AG29" s="3">
        <v>10</v>
      </c>
      <c r="AH29" s="3">
        <v>225</v>
      </c>
      <c r="AI29" s="3">
        <v>10</v>
      </c>
      <c r="AJ29" s="3">
        <v>173</v>
      </c>
      <c r="AK29" s="3">
        <v>10</v>
      </c>
      <c r="AL29" s="3">
        <v>201</v>
      </c>
      <c r="AM29" s="3">
        <v>10</v>
      </c>
      <c r="AN29" s="3">
        <v>258</v>
      </c>
      <c r="AO29" s="3">
        <v>10</v>
      </c>
      <c r="AP29" s="3">
        <v>210</v>
      </c>
      <c r="AQ29" s="3"/>
      <c r="AR29" s="3">
        <v>167</v>
      </c>
      <c r="AS29" s="3"/>
      <c r="AT29" s="3">
        <v>221</v>
      </c>
      <c r="AU29" s="3">
        <v>10</v>
      </c>
      <c r="AV29" s="3">
        <v>183</v>
      </c>
      <c r="AW29" s="3">
        <v>10</v>
      </c>
      <c r="AX29" s="3">
        <v>231</v>
      </c>
      <c r="AY29" s="3">
        <v>10</v>
      </c>
      <c r="AZ29" s="9">
        <f t="shared" si="5"/>
        <v>4624</v>
      </c>
      <c r="BA29" s="10">
        <f t="shared" si="6"/>
        <v>192.66666666666666</v>
      </c>
      <c r="BB29" s="10">
        <f t="shared" si="7"/>
        <v>186.41666666666666</v>
      </c>
      <c r="BC29" s="15">
        <f aca="true" t="shared" si="8" ref="BC29:BC43">AZ29-$AZ$30</f>
        <v>84</v>
      </c>
      <c r="BD29" s="16">
        <f aca="true" t="shared" si="9" ref="BD29:BD43">COUNT(D29,F29,H29,J29,L29,N29,P29,R29,T29,V29,X29,Z29,AB29,AD29,AF29,AH29,AJ29,AL29,AN29,AP29,AR29,AT29,AV29,AX29)</f>
        <v>24</v>
      </c>
    </row>
    <row r="30" spans="1:56" ht="12.75">
      <c r="A30" s="14" t="s">
        <v>25</v>
      </c>
      <c r="B30" s="18" t="s">
        <v>49</v>
      </c>
      <c r="C30" s="18" t="s">
        <v>89</v>
      </c>
      <c r="D30" s="4">
        <v>201</v>
      </c>
      <c r="E30" s="4"/>
      <c r="F30" s="4">
        <v>182</v>
      </c>
      <c r="G30" s="4">
        <v>10</v>
      </c>
      <c r="H30" s="4">
        <v>198</v>
      </c>
      <c r="I30" s="4"/>
      <c r="J30" s="4">
        <v>170</v>
      </c>
      <c r="K30" s="4">
        <v>10</v>
      </c>
      <c r="L30" s="4">
        <v>202</v>
      </c>
      <c r="M30" s="4">
        <v>10</v>
      </c>
      <c r="N30" s="3">
        <v>161</v>
      </c>
      <c r="O30" s="3"/>
      <c r="P30" s="3">
        <v>219</v>
      </c>
      <c r="Q30" s="3">
        <v>10</v>
      </c>
      <c r="R30" s="3">
        <v>164</v>
      </c>
      <c r="S30" s="3"/>
      <c r="T30" s="3">
        <v>196</v>
      </c>
      <c r="U30" s="3">
        <v>10</v>
      </c>
      <c r="V30" s="3">
        <v>204</v>
      </c>
      <c r="W30" s="3">
        <v>10</v>
      </c>
      <c r="X30" s="3">
        <v>136</v>
      </c>
      <c r="Y30" s="3"/>
      <c r="Z30" s="3">
        <v>151</v>
      </c>
      <c r="AA30" s="3">
        <v>10</v>
      </c>
      <c r="AB30" s="3">
        <v>193</v>
      </c>
      <c r="AC30" s="3">
        <v>10</v>
      </c>
      <c r="AD30" s="3">
        <v>179</v>
      </c>
      <c r="AE30" s="3"/>
      <c r="AF30" s="3">
        <v>160</v>
      </c>
      <c r="AG30" s="3"/>
      <c r="AH30" s="3">
        <v>211</v>
      </c>
      <c r="AI30" s="3">
        <v>10</v>
      </c>
      <c r="AJ30" s="3">
        <v>149</v>
      </c>
      <c r="AK30" s="3"/>
      <c r="AL30" s="3">
        <v>205</v>
      </c>
      <c r="AM30" s="3">
        <v>10</v>
      </c>
      <c r="AN30" s="3">
        <v>183</v>
      </c>
      <c r="AO30" s="3">
        <v>10</v>
      </c>
      <c r="AP30" s="3">
        <v>224</v>
      </c>
      <c r="AQ30" s="3">
        <v>10</v>
      </c>
      <c r="AR30" s="3">
        <v>194</v>
      </c>
      <c r="AS30" s="3">
        <v>10</v>
      </c>
      <c r="AT30" s="3">
        <v>157</v>
      </c>
      <c r="AU30" s="3">
        <v>10</v>
      </c>
      <c r="AV30" s="3">
        <v>178</v>
      </c>
      <c r="AW30" s="3"/>
      <c r="AX30" s="3">
        <v>183</v>
      </c>
      <c r="AY30" s="3"/>
      <c r="AZ30" s="9">
        <f t="shared" si="5"/>
        <v>4540</v>
      </c>
      <c r="BA30" s="10">
        <f t="shared" si="6"/>
        <v>189.16666666666666</v>
      </c>
      <c r="BB30" s="10">
        <f t="shared" si="7"/>
        <v>183.33333333333334</v>
      </c>
      <c r="BC30" s="15">
        <f t="shared" si="8"/>
        <v>0</v>
      </c>
      <c r="BD30" s="16">
        <f t="shared" si="9"/>
        <v>24</v>
      </c>
    </row>
    <row r="31" spans="1:56" ht="12.75">
      <c r="A31" s="14" t="s">
        <v>22</v>
      </c>
      <c r="B31" s="18" t="s">
        <v>2</v>
      </c>
      <c r="C31" s="18" t="s">
        <v>77</v>
      </c>
      <c r="D31" s="4">
        <v>185</v>
      </c>
      <c r="E31" s="4">
        <v>10</v>
      </c>
      <c r="F31" s="4">
        <v>200</v>
      </c>
      <c r="G31" s="4">
        <v>10</v>
      </c>
      <c r="H31" s="4">
        <v>210</v>
      </c>
      <c r="I31" s="4">
        <v>10</v>
      </c>
      <c r="J31" s="4">
        <v>144</v>
      </c>
      <c r="K31" s="4"/>
      <c r="L31" s="4">
        <v>160</v>
      </c>
      <c r="M31" s="4"/>
      <c r="N31" s="3">
        <v>201</v>
      </c>
      <c r="O31" s="3">
        <v>10</v>
      </c>
      <c r="P31" s="3">
        <v>178</v>
      </c>
      <c r="Q31" s="3"/>
      <c r="R31" s="3">
        <v>201</v>
      </c>
      <c r="S31" s="3">
        <v>10</v>
      </c>
      <c r="T31" s="3">
        <v>166</v>
      </c>
      <c r="U31" s="3"/>
      <c r="V31" s="3">
        <v>223</v>
      </c>
      <c r="W31" s="3">
        <v>10</v>
      </c>
      <c r="X31" s="3">
        <v>154</v>
      </c>
      <c r="Y31" s="3">
        <v>10</v>
      </c>
      <c r="Z31" s="3">
        <v>202</v>
      </c>
      <c r="AA31" s="3">
        <v>10</v>
      </c>
      <c r="AB31" s="3">
        <v>164</v>
      </c>
      <c r="AC31" s="3">
        <v>10</v>
      </c>
      <c r="AD31" s="3">
        <v>145</v>
      </c>
      <c r="AE31" s="3"/>
      <c r="AF31" s="3">
        <v>180</v>
      </c>
      <c r="AG31" s="3">
        <v>10</v>
      </c>
      <c r="AH31" s="3">
        <v>194</v>
      </c>
      <c r="AI31" s="3"/>
      <c r="AJ31" s="3">
        <v>211</v>
      </c>
      <c r="AK31" s="3">
        <v>10</v>
      </c>
      <c r="AL31" s="3">
        <v>165</v>
      </c>
      <c r="AM31" s="3">
        <v>10</v>
      </c>
      <c r="AN31" s="3">
        <v>182</v>
      </c>
      <c r="AO31" s="3"/>
      <c r="AP31" s="3">
        <v>176</v>
      </c>
      <c r="AQ31" s="3"/>
      <c r="AR31" s="3">
        <v>190</v>
      </c>
      <c r="AS31" s="3">
        <v>10</v>
      </c>
      <c r="AT31" s="3">
        <v>144</v>
      </c>
      <c r="AU31" s="3"/>
      <c r="AV31" s="3">
        <v>154</v>
      </c>
      <c r="AW31" s="3"/>
      <c r="AX31" s="3">
        <v>196</v>
      </c>
      <c r="AY31" s="3">
        <v>10</v>
      </c>
      <c r="AZ31" s="9">
        <f t="shared" si="5"/>
        <v>4465</v>
      </c>
      <c r="BA31" s="10">
        <f t="shared" si="6"/>
        <v>186.04166666666666</v>
      </c>
      <c r="BB31" s="10">
        <f t="shared" si="7"/>
        <v>180.20833333333334</v>
      </c>
      <c r="BC31" s="15">
        <f t="shared" si="8"/>
        <v>-75</v>
      </c>
      <c r="BD31" s="16">
        <f t="shared" si="9"/>
        <v>24</v>
      </c>
    </row>
    <row r="32" spans="1:56" ht="12.75">
      <c r="A32" s="14" t="s">
        <v>26</v>
      </c>
      <c r="B32" s="18" t="s">
        <v>10</v>
      </c>
      <c r="C32" s="18" t="s">
        <v>76</v>
      </c>
      <c r="D32" s="4">
        <v>214</v>
      </c>
      <c r="E32" s="4">
        <v>10</v>
      </c>
      <c r="F32" s="4">
        <v>192</v>
      </c>
      <c r="G32" s="4">
        <v>10</v>
      </c>
      <c r="H32" s="4">
        <v>200</v>
      </c>
      <c r="I32" s="4"/>
      <c r="J32" s="4">
        <v>178</v>
      </c>
      <c r="K32" s="4">
        <v>10</v>
      </c>
      <c r="L32" s="4">
        <v>153</v>
      </c>
      <c r="M32" s="4"/>
      <c r="N32" s="3">
        <v>167</v>
      </c>
      <c r="O32" s="3">
        <v>10</v>
      </c>
      <c r="P32" s="3">
        <v>192</v>
      </c>
      <c r="Q32" s="3">
        <v>10</v>
      </c>
      <c r="R32" s="3">
        <v>187</v>
      </c>
      <c r="S32" s="3">
        <v>10</v>
      </c>
      <c r="T32" s="3">
        <v>163</v>
      </c>
      <c r="U32" s="3"/>
      <c r="V32" s="3">
        <v>156</v>
      </c>
      <c r="W32" s="3"/>
      <c r="X32" s="3">
        <v>171</v>
      </c>
      <c r="Y32" s="3"/>
      <c r="Z32" s="3">
        <v>194</v>
      </c>
      <c r="AA32" s="3"/>
      <c r="AB32" s="3">
        <v>157</v>
      </c>
      <c r="AC32" s="3"/>
      <c r="AD32" s="3">
        <v>170</v>
      </c>
      <c r="AE32" s="3">
        <v>10</v>
      </c>
      <c r="AF32" s="3">
        <v>169</v>
      </c>
      <c r="AG32" s="3">
        <v>10</v>
      </c>
      <c r="AH32" s="3">
        <v>174</v>
      </c>
      <c r="AI32" s="3">
        <v>10</v>
      </c>
      <c r="AJ32" s="3">
        <v>193</v>
      </c>
      <c r="AK32" s="3"/>
      <c r="AL32" s="3">
        <v>178</v>
      </c>
      <c r="AM32" s="3">
        <v>10</v>
      </c>
      <c r="AN32" s="3">
        <v>159</v>
      </c>
      <c r="AO32" s="3"/>
      <c r="AP32" s="3">
        <v>175</v>
      </c>
      <c r="AQ32" s="3"/>
      <c r="AR32" s="3">
        <v>203</v>
      </c>
      <c r="AS32" s="3">
        <v>10</v>
      </c>
      <c r="AT32" s="3">
        <v>171</v>
      </c>
      <c r="AU32" s="3"/>
      <c r="AV32" s="3">
        <v>224</v>
      </c>
      <c r="AW32" s="3">
        <v>10</v>
      </c>
      <c r="AX32" s="3">
        <v>187</v>
      </c>
      <c r="AY32" s="3">
        <v>10</v>
      </c>
      <c r="AZ32" s="9">
        <f t="shared" si="5"/>
        <v>4457</v>
      </c>
      <c r="BA32" s="10">
        <f t="shared" si="6"/>
        <v>185.70833333333334</v>
      </c>
      <c r="BB32" s="10">
        <f t="shared" si="7"/>
        <v>180.29166666666666</v>
      </c>
      <c r="BC32" s="15">
        <f t="shared" si="8"/>
        <v>-83</v>
      </c>
      <c r="BD32" s="16">
        <f t="shared" si="9"/>
        <v>24</v>
      </c>
    </row>
    <row r="33" spans="1:56" ht="12.75">
      <c r="A33" s="14" t="s">
        <v>27</v>
      </c>
      <c r="B33" s="18" t="s">
        <v>53</v>
      </c>
      <c r="C33" s="18" t="s">
        <v>74</v>
      </c>
      <c r="D33" s="4">
        <v>202</v>
      </c>
      <c r="E33" s="4">
        <v>10</v>
      </c>
      <c r="F33" s="4">
        <v>143</v>
      </c>
      <c r="G33" s="4"/>
      <c r="H33" s="4">
        <v>213</v>
      </c>
      <c r="I33" s="4">
        <v>10</v>
      </c>
      <c r="J33" s="4">
        <v>143</v>
      </c>
      <c r="K33" s="4"/>
      <c r="L33" s="4">
        <v>135</v>
      </c>
      <c r="M33" s="4"/>
      <c r="N33" s="3">
        <v>179</v>
      </c>
      <c r="O33" s="3"/>
      <c r="P33" s="3">
        <v>175</v>
      </c>
      <c r="Q33" s="3"/>
      <c r="R33" s="3">
        <v>169</v>
      </c>
      <c r="S33" s="3">
        <v>10</v>
      </c>
      <c r="T33" s="3">
        <v>167</v>
      </c>
      <c r="U33" s="3">
        <v>10</v>
      </c>
      <c r="V33" s="3">
        <v>126</v>
      </c>
      <c r="W33" s="3"/>
      <c r="X33" s="3">
        <v>193</v>
      </c>
      <c r="Y33" s="3">
        <v>10</v>
      </c>
      <c r="Z33" s="3">
        <v>159</v>
      </c>
      <c r="AA33" s="3"/>
      <c r="AB33" s="3">
        <v>171</v>
      </c>
      <c r="AC33" s="3"/>
      <c r="AD33" s="3">
        <v>159</v>
      </c>
      <c r="AE33" s="3"/>
      <c r="AF33" s="3">
        <v>195</v>
      </c>
      <c r="AG33" s="3">
        <v>10</v>
      </c>
      <c r="AH33" s="3">
        <v>192</v>
      </c>
      <c r="AI33" s="3"/>
      <c r="AJ33" s="3">
        <v>221</v>
      </c>
      <c r="AK33" s="3">
        <v>10</v>
      </c>
      <c r="AL33" s="3">
        <v>176</v>
      </c>
      <c r="AM33" s="3">
        <v>10</v>
      </c>
      <c r="AN33" s="3">
        <v>223</v>
      </c>
      <c r="AO33" s="3">
        <v>10</v>
      </c>
      <c r="AP33" s="3">
        <v>216</v>
      </c>
      <c r="AQ33" s="3">
        <v>10</v>
      </c>
      <c r="AR33" s="3">
        <v>160</v>
      </c>
      <c r="AS33" s="3"/>
      <c r="AT33" s="3">
        <v>162</v>
      </c>
      <c r="AU33" s="3">
        <v>10</v>
      </c>
      <c r="AV33" s="3">
        <v>181</v>
      </c>
      <c r="AW33" s="3"/>
      <c r="AX33" s="3">
        <v>178</v>
      </c>
      <c r="AY33" s="3"/>
      <c r="AZ33" s="9">
        <f t="shared" si="5"/>
        <v>4348</v>
      </c>
      <c r="BA33" s="10">
        <f t="shared" si="6"/>
        <v>181.16666666666666</v>
      </c>
      <c r="BB33" s="10">
        <f t="shared" si="7"/>
        <v>176.58333333333334</v>
      </c>
      <c r="BC33" s="15">
        <f t="shared" si="8"/>
        <v>-192</v>
      </c>
      <c r="BD33" s="16">
        <f t="shared" si="9"/>
        <v>24</v>
      </c>
    </row>
    <row r="34" spans="1:56" ht="12.75">
      <c r="A34" s="14" t="s">
        <v>28</v>
      </c>
      <c r="B34" s="18" t="s">
        <v>50</v>
      </c>
      <c r="C34" s="18" t="s">
        <v>78</v>
      </c>
      <c r="D34" s="4">
        <v>152</v>
      </c>
      <c r="E34" s="4"/>
      <c r="F34" s="4">
        <v>167</v>
      </c>
      <c r="G34" s="4">
        <v>10</v>
      </c>
      <c r="H34" s="4">
        <v>174</v>
      </c>
      <c r="I34" s="4"/>
      <c r="J34" s="4">
        <v>238</v>
      </c>
      <c r="K34" s="4">
        <v>10</v>
      </c>
      <c r="L34" s="4">
        <v>176</v>
      </c>
      <c r="M34" s="4">
        <v>10</v>
      </c>
      <c r="N34" s="3">
        <v>178</v>
      </c>
      <c r="O34" s="3"/>
      <c r="P34" s="3">
        <v>128</v>
      </c>
      <c r="Q34" s="3"/>
      <c r="R34" s="3">
        <v>190</v>
      </c>
      <c r="S34" s="3">
        <v>10</v>
      </c>
      <c r="T34" s="3">
        <v>172</v>
      </c>
      <c r="U34" s="3">
        <v>10</v>
      </c>
      <c r="V34" s="3">
        <v>204</v>
      </c>
      <c r="W34" s="3">
        <v>10</v>
      </c>
      <c r="X34" s="3">
        <v>180</v>
      </c>
      <c r="Y34" s="3">
        <v>10</v>
      </c>
      <c r="Z34" s="3">
        <v>170</v>
      </c>
      <c r="AA34" s="3"/>
      <c r="AB34" s="3">
        <v>232</v>
      </c>
      <c r="AC34" s="3">
        <v>10</v>
      </c>
      <c r="AD34" s="3">
        <v>156</v>
      </c>
      <c r="AE34" s="3"/>
      <c r="AF34" s="3">
        <v>156</v>
      </c>
      <c r="AG34" s="3"/>
      <c r="AH34" s="3">
        <v>170</v>
      </c>
      <c r="AI34" s="3"/>
      <c r="AJ34" s="3">
        <v>164</v>
      </c>
      <c r="AK34" s="3"/>
      <c r="AL34" s="3">
        <v>190</v>
      </c>
      <c r="AM34" s="3"/>
      <c r="AN34" s="3">
        <v>139</v>
      </c>
      <c r="AO34" s="3"/>
      <c r="AP34" s="3">
        <v>171</v>
      </c>
      <c r="AQ34" s="3">
        <v>10</v>
      </c>
      <c r="AR34" s="3">
        <v>190</v>
      </c>
      <c r="AS34" s="3">
        <v>10</v>
      </c>
      <c r="AT34" s="3">
        <v>188</v>
      </c>
      <c r="AU34" s="3">
        <v>10</v>
      </c>
      <c r="AV34" s="3">
        <v>149</v>
      </c>
      <c r="AW34" s="3">
        <v>10</v>
      </c>
      <c r="AX34" s="3">
        <v>132</v>
      </c>
      <c r="AY34" s="3">
        <v>10</v>
      </c>
      <c r="AZ34" s="9">
        <f t="shared" si="5"/>
        <v>4296</v>
      </c>
      <c r="BA34" s="10">
        <f t="shared" si="6"/>
        <v>179</v>
      </c>
      <c r="BB34" s="10">
        <f t="shared" si="7"/>
        <v>173.58333333333334</v>
      </c>
      <c r="BC34" s="15">
        <f t="shared" si="8"/>
        <v>-244</v>
      </c>
      <c r="BD34" s="16">
        <f t="shared" si="9"/>
        <v>24</v>
      </c>
    </row>
    <row r="35" spans="1:56" ht="12.75">
      <c r="A35" s="14" t="s">
        <v>29</v>
      </c>
      <c r="B35" s="18" t="s">
        <v>55</v>
      </c>
      <c r="C35" s="18" t="s">
        <v>76</v>
      </c>
      <c r="D35" s="4">
        <v>136</v>
      </c>
      <c r="E35" s="4"/>
      <c r="F35" s="4">
        <v>144</v>
      </c>
      <c r="G35" s="4"/>
      <c r="H35" s="4">
        <v>178</v>
      </c>
      <c r="I35" s="4">
        <v>10</v>
      </c>
      <c r="J35" s="4">
        <v>151</v>
      </c>
      <c r="K35" s="4">
        <v>10</v>
      </c>
      <c r="L35" s="4">
        <v>189</v>
      </c>
      <c r="M35" s="4">
        <v>10</v>
      </c>
      <c r="N35" s="3">
        <v>148</v>
      </c>
      <c r="O35" s="3"/>
      <c r="P35" s="3">
        <v>203</v>
      </c>
      <c r="Q35" s="3">
        <v>10</v>
      </c>
      <c r="R35" s="3">
        <v>169</v>
      </c>
      <c r="S35" s="3">
        <v>10</v>
      </c>
      <c r="T35" s="3">
        <v>158</v>
      </c>
      <c r="U35" s="3"/>
      <c r="V35" s="3">
        <v>206</v>
      </c>
      <c r="W35" s="3">
        <v>10</v>
      </c>
      <c r="X35" s="3">
        <v>160</v>
      </c>
      <c r="Y35" s="3">
        <v>10</v>
      </c>
      <c r="Z35" s="3">
        <v>159</v>
      </c>
      <c r="AA35" s="3">
        <v>10</v>
      </c>
      <c r="AB35" s="3">
        <v>131</v>
      </c>
      <c r="AC35" s="3"/>
      <c r="AD35" s="3">
        <v>172</v>
      </c>
      <c r="AE35" s="3">
        <v>10</v>
      </c>
      <c r="AF35" s="3">
        <v>115</v>
      </c>
      <c r="AG35" s="3"/>
      <c r="AH35" s="3">
        <v>185</v>
      </c>
      <c r="AI35" s="3">
        <v>10</v>
      </c>
      <c r="AJ35" s="3">
        <v>220</v>
      </c>
      <c r="AK35" s="3">
        <v>10</v>
      </c>
      <c r="AL35" s="3">
        <v>168</v>
      </c>
      <c r="AM35" s="3">
        <v>10</v>
      </c>
      <c r="AN35" s="3">
        <v>157</v>
      </c>
      <c r="AO35" s="3"/>
      <c r="AP35" s="3">
        <v>213</v>
      </c>
      <c r="AQ35" s="3">
        <v>10</v>
      </c>
      <c r="AR35" s="3">
        <v>177</v>
      </c>
      <c r="AS35" s="3"/>
      <c r="AT35" s="3">
        <v>167</v>
      </c>
      <c r="AU35" s="3"/>
      <c r="AV35" s="3">
        <v>155</v>
      </c>
      <c r="AW35" s="3">
        <v>10</v>
      </c>
      <c r="AX35" s="3">
        <v>178</v>
      </c>
      <c r="AY35" s="3">
        <v>10</v>
      </c>
      <c r="AZ35" s="9">
        <f t="shared" si="5"/>
        <v>4189</v>
      </c>
      <c r="BA35" s="10">
        <f t="shared" si="6"/>
        <v>174.54166666666666</v>
      </c>
      <c r="BB35" s="10">
        <f t="shared" si="7"/>
        <v>168.29166666666666</v>
      </c>
      <c r="BC35" s="15">
        <f t="shared" si="8"/>
        <v>-351</v>
      </c>
      <c r="BD35" s="16">
        <f t="shared" si="9"/>
        <v>24</v>
      </c>
    </row>
    <row r="36" spans="1:56" ht="12.75">
      <c r="A36" s="14" t="s">
        <v>30</v>
      </c>
      <c r="B36" s="18" t="s">
        <v>54</v>
      </c>
      <c r="C36" s="18" t="s">
        <v>78</v>
      </c>
      <c r="D36" s="4">
        <v>163</v>
      </c>
      <c r="E36" s="4"/>
      <c r="F36" s="4">
        <v>158</v>
      </c>
      <c r="G36" s="4"/>
      <c r="H36" s="4">
        <v>129</v>
      </c>
      <c r="I36" s="4"/>
      <c r="J36" s="4">
        <v>174</v>
      </c>
      <c r="K36" s="4"/>
      <c r="L36" s="4">
        <v>205</v>
      </c>
      <c r="M36" s="4">
        <v>10</v>
      </c>
      <c r="N36" s="3">
        <v>176</v>
      </c>
      <c r="O36" s="3">
        <v>10</v>
      </c>
      <c r="P36" s="3">
        <v>140</v>
      </c>
      <c r="Q36" s="3">
        <v>10</v>
      </c>
      <c r="R36" s="3">
        <v>191</v>
      </c>
      <c r="S36" s="3">
        <v>10</v>
      </c>
      <c r="T36" s="3">
        <v>171</v>
      </c>
      <c r="U36" s="3">
        <v>10</v>
      </c>
      <c r="V36" s="3">
        <v>163</v>
      </c>
      <c r="W36" s="3">
        <v>10</v>
      </c>
      <c r="X36" s="3">
        <v>155</v>
      </c>
      <c r="Y36" s="3"/>
      <c r="Z36" s="3">
        <v>265</v>
      </c>
      <c r="AA36" s="3">
        <v>10</v>
      </c>
      <c r="AB36" s="3">
        <v>190</v>
      </c>
      <c r="AC36" s="3"/>
      <c r="AD36" s="3">
        <v>211</v>
      </c>
      <c r="AE36" s="3">
        <v>10</v>
      </c>
      <c r="AF36" s="3">
        <v>177</v>
      </c>
      <c r="AG36" s="3"/>
      <c r="AH36" s="3">
        <v>136</v>
      </c>
      <c r="AI36" s="3"/>
      <c r="AJ36" s="3">
        <v>135</v>
      </c>
      <c r="AK36" s="3"/>
      <c r="AL36" s="3">
        <v>175</v>
      </c>
      <c r="AM36" s="3"/>
      <c r="AN36" s="3">
        <v>169</v>
      </c>
      <c r="AO36" s="3"/>
      <c r="AP36" s="3">
        <v>144</v>
      </c>
      <c r="AQ36" s="3"/>
      <c r="AR36" s="3">
        <v>192</v>
      </c>
      <c r="AS36" s="3">
        <v>10</v>
      </c>
      <c r="AT36" s="3">
        <v>113</v>
      </c>
      <c r="AU36" s="3"/>
      <c r="AV36" s="3">
        <v>146</v>
      </c>
      <c r="AW36" s="3">
        <v>10</v>
      </c>
      <c r="AX36" s="3">
        <v>162</v>
      </c>
      <c r="AY36" s="3">
        <v>10</v>
      </c>
      <c r="AZ36" s="9">
        <f t="shared" si="5"/>
        <v>4150</v>
      </c>
      <c r="BA36" s="10">
        <f t="shared" si="6"/>
        <v>172.91666666666666</v>
      </c>
      <c r="BB36" s="10">
        <f t="shared" si="7"/>
        <v>168.33333333333334</v>
      </c>
      <c r="BC36" s="15">
        <f t="shared" si="8"/>
        <v>-390</v>
      </c>
      <c r="BD36" s="16">
        <f t="shared" si="9"/>
        <v>24</v>
      </c>
    </row>
    <row r="37" spans="1:56" ht="12.75">
      <c r="A37" s="14" t="s">
        <v>31</v>
      </c>
      <c r="B37" s="18" t="s">
        <v>11</v>
      </c>
      <c r="C37" s="18" t="s">
        <v>74</v>
      </c>
      <c r="D37" s="4">
        <v>159</v>
      </c>
      <c r="E37" s="4"/>
      <c r="F37" s="4">
        <v>160</v>
      </c>
      <c r="G37" s="4">
        <v>10</v>
      </c>
      <c r="H37" s="4">
        <v>174</v>
      </c>
      <c r="I37" s="4">
        <v>10</v>
      </c>
      <c r="J37" s="4">
        <v>165</v>
      </c>
      <c r="K37" s="4"/>
      <c r="L37" s="4">
        <v>134</v>
      </c>
      <c r="M37" s="4"/>
      <c r="N37" s="3">
        <v>194</v>
      </c>
      <c r="O37" s="3">
        <v>10</v>
      </c>
      <c r="P37" s="3">
        <v>151</v>
      </c>
      <c r="Q37" s="3">
        <v>10</v>
      </c>
      <c r="R37" s="3">
        <v>150</v>
      </c>
      <c r="S37" s="3"/>
      <c r="T37" s="3">
        <v>147</v>
      </c>
      <c r="U37" s="3"/>
      <c r="V37" s="3">
        <v>208</v>
      </c>
      <c r="W37" s="3">
        <v>10</v>
      </c>
      <c r="X37" s="3">
        <v>141</v>
      </c>
      <c r="Y37" s="3"/>
      <c r="Z37" s="3">
        <v>145</v>
      </c>
      <c r="AA37" s="3"/>
      <c r="AB37" s="3">
        <v>179</v>
      </c>
      <c r="AC37" s="3"/>
      <c r="AD37" s="3">
        <v>143</v>
      </c>
      <c r="AE37" s="3"/>
      <c r="AF37" s="3">
        <v>128</v>
      </c>
      <c r="AG37" s="3"/>
      <c r="AH37" s="3">
        <v>178</v>
      </c>
      <c r="AI37" s="3">
        <v>10</v>
      </c>
      <c r="AJ37" s="3">
        <v>188</v>
      </c>
      <c r="AK37" s="3"/>
      <c r="AL37" s="3">
        <v>177</v>
      </c>
      <c r="AM37" s="3">
        <v>10</v>
      </c>
      <c r="AN37" s="3">
        <v>204</v>
      </c>
      <c r="AO37" s="3">
        <v>10</v>
      </c>
      <c r="AP37" s="3">
        <v>213</v>
      </c>
      <c r="AQ37" s="3">
        <v>10</v>
      </c>
      <c r="AR37" s="3">
        <v>204</v>
      </c>
      <c r="AS37" s="3"/>
      <c r="AT37" s="3">
        <v>150</v>
      </c>
      <c r="AU37" s="3"/>
      <c r="AV37" s="3">
        <v>189</v>
      </c>
      <c r="AW37" s="3">
        <v>10</v>
      </c>
      <c r="AX37" s="3">
        <v>150</v>
      </c>
      <c r="AY37" s="3"/>
      <c r="AZ37" s="9">
        <f t="shared" si="5"/>
        <v>4131</v>
      </c>
      <c r="BA37" s="10">
        <f t="shared" si="6"/>
        <v>172.125</v>
      </c>
      <c r="BB37" s="10">
        <f t="shared" si="7"/>
        <v>167.95833333333334</v>
      </c>
      <c r="BC37" s="15">
        <f t="shared" si="8"/>
        <v>-409</v>
      </c>
      <c r="BD37" s="16">
        <f t="shared" si="9"/>
        <v>24</v>
      </c>
    </row>
    <row r="38" spans="1:56" ht="12.75">
      <c r="A38" s="14" t="s">
        <v>32</v>
      </c>
      <c r="B38" s="18" t="s">
        <v>3</v>
      </c>
      <c r="C38" s="18" t="s">
        <v>77</v>
      </c>
      <c r="D38" s="4">
        <v>149</v>
      </c>
      <c r="E38" s="4">
        <v>10</v>
      </c>
      <c r="F38" s="4">
        <v>174</v>
      </c>
      <c r="G38" s="4">
        <v>10</v>
      </c>
      <c r="H38" s="4">
        <v>150</v>
      </c>
      <c r="I38" s="4">
        <v>10</v>
      </c>
      <c r="J38" s="4">
        <v>193</v>
      </c>
      <c r="K38" s="4">
        <v>10</v>
      </c>
      <c r="L38" s="4">
        <v>194</v>
      </c>
      <c r="M38" s="4">
        <v>10</v>
      </c>
      <c r="N38" s="3">
        <v>154</v>
      </c>
      <c r="O38" s="3"/>
      <c r="P38" s="3">
        <v>156</v>
      </c>
      <c r="Q38" s="3"/>
      <c r="R38" s="3">
        <v>182</v>
      </c>
      <c r="S38" s="3"/>
      <c r="T38" s="3">
        <v>184</v>
      </c>
      <c r="U38" s="3">
        <v>10</v>
      </c>
      <c r="V38" s="3">
        <v>161</v>
      </c>
      <c r="W38" s="3"/>
      <c r="X38" s="3">
        <v>136</v>
      </c>
      <c r="Y38" s="3"/>
      <c r="Z38" s="3">
        <v>174</v>
      </c>
      <c r="AA38" s="3">
        <v>10</v>
      </c>
      <c r="AB38" s="3">
        <v>178</v>
      </c>
      <c r="AC38" s="3">
        <v>10</v>
      </c>
      <c r="AD38" s="3">
        <v>167</v>
      </c>
      <c r="AE38" s="3"/>
      <c r="AF38" s="3">
        <v>141</v>
      </c>
      <c r="AG38" s="3"/>
      <c r="AH38" s="3">
        <v>164</v>
      </c>
      <c r="AI38" s="3">
        <v>10</v>
      </c>
      <c r="AJ38" s="3">
        <v>208</v>
      </c>
      <c r="AK38" s="3">
        <v>10</v>
      </c>
      <c r="AL38" s="3">
        <v>159</v>
      </c>
      <c r="AM38" s="3"/>
      <c r="AN38" s="3">
        <v>200</v>
      </c>
      <c r="AO38" s="3">
        <v>10</v>
      </c>
      <c r="AP38" s="3">
        <v>182</v>
      </c>
      <c r="AQ38" s="3"/>
      <c r="AR38" s="3">
        <v>162</v>
      </c>
      <c r="AS38" s="3"/>
      <c r="AT38" s="3">
        <v>186</v>
      </c>
      <c r="AU38" s="3">
        <v>10</v>
      </c>
      <c r="AV38" s="3">
        <v>127</v>
      </c>
      <c r="AW38" s="3"/>
      <c r="AX38" s="3">
        <v>125</v>
      </c>
      <c r="AY38" s="3"/>
      <c r="AZ38" s="9">
        <f>SUM(D38:AY38)</f>
        <v>4126</v>
      </c>
      <c r="BA38" s="10">
        <f t="shared" si="6"/>
        <v>171.91666666666666</v>
      </c>
      <c r="BB38" s="10">
        <f t="shared" si="7"/>
        <v>166.91666666666666</v>
      </c>
      <c r="BC38" s="15">
        <f t="shared" si="8"/>
        <v>-414</v>
      </c>
      <c r="BD38" s="16">
        <f t="shared" si="9"/>
        <v>24</v>
      </c>
    </row>
    <row r="39" spans="1:56" ht="12.75">
      <c r="A39" s="14" t="s">
        <v>33</v>
      </c>
      <c r="B39" s="18" t="s">
        <v>57</v>
      </c>
      <c r="C39" s="18" t="s">
        <v>78</v>
      </c>
      <c r="D39" s="4">
        <v>166</v>
      </c>
      <c r="E39" s="4"/>
      <c r="F39" s="4">
        <v>139</v>
      </c>
      <c r="G39" s="4"/>
      <c r="H39" s="4">
        <v>154</v>
      </c>
      <c r="I39" s="4"/>
      <c r="J39" s="4">
        <v>161</v>
      </c>
      <c r="K39" s="4">
        <v>10</v>
      </c>
      <c r="L39" s="4">
        <v>182</v>
      </c>
      <c r="M39" s="4"/>
      <c r="N39" s="3">
        <v>194</v>
      </c>
      <c r="O39" s="3">
        <v>10</v>
      </c>
      <c r="P39" s="3">
        <v>159</v>
      </c>
      <c r="Q39" s="3">
        <v>5</v>
      </c>
      <c r="R39" s="3">
        <v>142</v>
      </c>
      <c r="S39" s="3"/>
      <c r="T39" s="3">
        <v>166</v>
      </c>
      <c r="U39" s="3"/>
      <c r="V39" s="3">
        <v>186</v>
      </c>
      <c r="W39" s="3">
        <v>10</v>
      </c>
      <c r="X39" s="3">
        <v>155</v>
      </c>
      <c r="Y39" s="3">
        <v>10</v>
      </c>
      <c r="Z39" s="3">
        <v>161</v>
      </c>
      <c r="AA39" s="3">
        <v>10</v>
      </c>
      <c r="AB39" s="3">
        <v>181</v>
      </c>
      <c r="AC39" s="3">
        <v>10</v>
      </c>
      <c r="AD39" s="3">
        <v>177</v>
      </c>
      <c r="AE39" s="3">
        <v>10</v>
      </c>
      <c r="AF39" s="3">
        <v>140</v>
      </c>
      <c r="AG39" s="3">
        <v>10</v>
      </c>
      <c r="AH39" s="3">
        <v>159</v>
      </c>
      <c r="AI39" s="3"/>
      <c r="AJ39" s="3">
        <v>166</v>
      </c>
      <c r="AK39" s="3">
        <v>10</v>
      </c>
      <c r="AL39" s="3">
        <v>150</v>
      </c>
      <c r="AM39" s="3"/>
      <c r="AN39" s="3">
        <v>159</v>
      </c>
      <c r="AO39" s="3">
        <v>10</v>
      </c>
      <c r="AP39" s="3">
        <v>201</v>
      </c>
      <c r="AQ39" s="3"/>
      <c r="AR39" s="3">
        <v>222</v>
      </c>
      <c r="AS39" s="3">
        <v>10</v>
      </c>
      <c r="AT39" s="3">
        <v>126</v>
      </c>
      <c r="AU39" s="3"/>
      <c r="AV39" s="3">
        <v>180</v>
      </c>
      <c r="AW39" s="3"/>
      <c r="AX39" s="3">
        <v>157</v>
      </c>
      <c r="AY39" s="3"/>
      <c r="AZ39" s="9">
        <f t="shared" si="5"/>
        <v>4098</v>
      </c>
      <c r="BA39" s="10">
        <f t="shared" si="6"/>
        <v>170.75</v>
      </c>
      <c r="BB39" s="10">
        <f t="shared" si="7"/>
        <v>165.95833333333334</v>
      </c>
      <c r="BC39" s="15">
        <f t="shared" si="8"/>
        <v>-442</v>
      </c>
      <c r="BD39" s="16">
        <f t="shared" si="9"/>
        <v>24</v>
      </c>
    </row>
    <row r="40" spans="1:56" ht="12.75">
      <c r="A40" s="14" t="s">
        <v>34</v>
      </c>
      <c r="B40" s="18" t="s">
        <v>8</v>
      </c>
      <c r="C40" s="18" t="s">
        <v>76</v>
      </c>
      <c r="D40" s="4">
        <v>182</v>
      </c>
      <c r="E40" s="4">
        <v>10</v>
      </c>
      <c r="F40" s="4">
        <v>196</v>
      </c>
      <c r="G40" s="4"/>
      <c r="H40" s="4">
        <v>171</v>
      </c>
      <c r="I40" s="4"/>
      <c r="J40" s="4">
        <v>150</v>
      </c>
      <c r="K40" s="4"/>
      <c r="L40" s="4">
        <v>162</v>
      </c>
      <c r="M40" s="4"/>
      <c r="N40" s="3">
        <v>175</v>
      </c>
      <c r="O40" s="3"/>
      <c r="P40" s="3">
        <v>167</v>
      </c>
      <c r="Q40" s="3">
        <v>10</v>
      </c>
      <c r="R40" s="3">
        <v>181</v>
      </c>
      <c r="S40" s="3"/>
      <c r="T40" s="3">
        <v>183</v>
      </c>
      <c r="U40" s="3">
        <v>10</v>
      </c>
      <c r="V40" s="3">
        <v>148</v>
      </c>
      <c r="W40" s="3"/>
      <c r="X40" s="3">
        <v>147</v>
      </c>
      <c r="Y40" s="3">
        <v>10</v>
      </c>
      <c r="Z40" s="3">
        <v>158</v>
      </c>
      <c r="AA40" s="3"/>
      <c r="AB40" s="3">
        <v>114</v>
      </c>
      <c r="AC40" s="3"/>
      <c r="AD40" s="3">
        <v>173</v>
      </c>
      <c r="AE40" s="3">
        <v>10</v>
      </c>
      <c r="AF40" s="3">
        <v>167</v>
      </c>
      <c r="AG40" s="3"/>
      <c r="AH40" s="3">
        <v>159</v>
      </c>
      <c r="AI40" s="3"/>
      <c r="AJ40" s="3">
        <v>161</v>
      </c>
      <c r="AK40" s="3"/>
      <c r="AL40" s="3">
        <v>213</v>
      </c>
      <c r="AM40" s="3">
        <v>10</v>
      </c>
      <c r="AN40" s="3">
        <v>141</v>
      </c>
      <c r="AO40" s="3"/>
      <c r="AP40" s="3">
        <v>147</v>
      </c>
      <c r="AQ40" s="3"/>
      <c r="AR40" s="3">
        <v>153</v>
      </c>
      <c r="AS40" s="3"/>
      <c r="AT40" s="3">
        <v>204</v>
      </c>
      <c r="AU40" s="3">
        <v>10</v>
      </c>
      <c r="AV40" s="3">
        <v>133</v>
      </c>
      <c r="AW40" s="3"/>
      <c r="AX40" s="3">
        <v>199</v>
      </c>
      <c r="AY40" s="3">
        <v>10</v>
      </c>
      <c r="AZ40" s="9">
        <f t="shared" si="5"/>
        <v>4064</v>
      </c>
      <c r="BA40" s="10">
        <f t="shared" si="6"/>
        <v>169.33333333333334</v>
      </c>
      <c r="BB40" s="10">
        <f t="shared" si="7"/>
        <v>166</v>
      </c>
      <c r="BC40" s="15">
        <f t="shared" si="8"/>
        <v>-476</v>
      </c>
      <c r="BD40" s="16">
        <f t="shared" si="9"/>
        <v>24</v>
      </c>
    </row>
    <row r="41" spans="1:56" ht="12.75">
      <c r="A41" s="14" t="s">
        <v>35</v>
      </c>
      <c r="B41" s="18" t="s">
        <v>56</v>
      </c>
      <c r="C41" s="18" t="s">
        <v>78</v>
      </c>
      <c r="D41" s="4">
        <v>139</v>
      </c>
      <c r="E41" s="4"/>
      <c r="F41" s="4">
        <v>166</v>
      </c>
      <c r="G41" s="4"/>
      <c r="H41" s="4">
        <v>188</v>
      </c>
      <c r="I41" s="4">
        <v>10</v>
      </c>
      <c r="J41" s="4">
        <v>139</v>
      </c>
      <c r="K41" s="4"/>
      <c r="L41" s="4">
        <v>167</v>
      </c>
      <c r="M41" s="4">
        <v>10</v>
      </c>
      <c r="N41" s="3">
        <v>163</v>
      </c>
      <c r="O41" s="3"/>
      <c r="P41" s="3">
        <v>169</v>
      </c>
      <c r="Q41" s="3"/>
      <c r="R41" s="3">
        <v>168</v>
      </c>
      <c r="S41" s="3">
        <v>10</v>
      </c>
      <c r="T41" s="3">
        <v>181</v>
      </c>
      <c r="U41" s="3"/>
      <c r="V41" s="3">
        <v>175</v>
      </c>
      <c r="W41" s="3"/>
      <c r="X41" s="3">
        <v>124</v>
      </c>
      <c r="Y41" s="3"/>
      <c r="Z41" s="3">
        <v>140</v>
      </c>
      <c r="AA41" s="3"/>
      <c r="AB41" s="3">
        <v>152</v>
      </c>
      <c r="AC41" s="3"/>
      <c r="AD41" s="3">
        <v>151</v>
      </c>
      <c r="AE41" s="3"/>
      <c r="AF41" s="3">
        <v>140</v>
      </c>
      <c r="AG41" s="3"/>
      <c r="AH41" s="3">
        <v>178</v>
      </c>
      <c r="AI41" s="3">
        <v>10</v>
      </c>
      <c r="AJ41" s="3">
        <v>136</v>
      </c>
      <c r="AK41" s="3">
        <v>10</v>
      </c>
      <c r="AL41" s="3">
        <v>169</v>
      </c>
      <c r="AM41" s="3"/>
      <c r="AN41" s="3">
        <v>178</v>
      </c>
      <c r="AO41" s="3"/>
      <c r="AP41" s="3">
        <v>213</v>
      </c>
      <c r="AQ41" s="3">
        <v>10</v>
      </c>
      <c r="AR41" s="3">
        <v>181</v>
      </c>
      <c r="AS41" s="3">
        <v>10</v>
      </c>
      <c r="AT41" s="3">
        <v>155</v>
      </c>
      <c r="AU41" s="3">
        <v>10</v>
      </c>
      <c r="AV41" s="3">
        <v>197</v>
      </c>
      <c r="AW41" s="3">
        <v>10</v>
      </c>
      <c r="AX41" s="3">
        <v>140</v>
      </c>
      <c r="AY41" s="3"/>
      <c r="AZ41" s="9">
        <f t="shared" si="5"/>
        <v>3999</v>
      </c>
      <c r="BA41" s="10">
        <f t="shared" si="6"/>
        <v>166.625</v>
      </c>
      <c r="BB41" s="10">
        <f t="shared" si="7"/>
        <v>162.875</v>
      </c>
      <c r="BC41" s="15">
        <f t="shared" si="8"/>
        <v>-541</v>
      </c>
      <c r="BD41" s="16">
        <f t="shared" si="9"/>
        <v>24</v>
      </c>
    </row>
    <row r="42" spans="1:56" ht="12.75">
      <c r="A42" s="14" t="s">
        <v>36</v>
      </c>
      <c r="B42" s="18" t="s">
        <v>4</v>
      </c>
      <c r="C42" s="18" t="s">
        <v>78</v>
      </c>
      <c r="D42" s="4">
        <v>149</v>
      </c>
      <c r="E42" s="4">
        <v>10</v>
      </c>
      <c r="F42" s="4">
        <v>148</v>
      </c>
      <c r="G42" s="4">
        <v>10</v>
      </c>
      <c r="H42" s="4">
        <v>104</v>
      </c>
      <c r="I42" s="4"/>
      <c r="J42" s="4">
        <v>172</v>
      </c>
      <c r="K42" s="4"/>
      <c r="L42" s="4">
        <v>148</v>
      </c>
      <c r="M42" s="4"/>
      <c r="N42" s="3">
        <v>175</v>
      </c>
      <c r="O42" s="3"/>
      <c r="P42" s="3">
        <v>143</v>
      </c>
      <c r="Q42" s="3"/>
      <c r="R42" s="3">
        <v>171</v>
      </c>
      <c r="S42" s="3">
        <v>10</v>
      </c>
      <c r="T42" s="3">
        <v>150</v>
      </c>
      <c r="U42" s="3"/>
      <c r="V42" s="3">
        <v>141</v>
      </c>
      <c r="W42" s="3"/>
      <c r="X42" s="3">
        <v>136</v>
      </c>
      <c r="Y42" s="3"/>
      <c r="Z42" s="3">
        <v>127</v>
      </c>
      <c r="AA42" s="3"/>
      <c r="AB42" s="3">
        <v>182</v>
      </c>
      <c r="AC42" s="3">
        <v>10</v>
      </c>
      <c r="AD42" s="3">
        <v>179</v>
      </c>
      <c r="AE42" s="3">
        <v>10</v>
      </c>
      <c r="AF42" s="3">
        <v>172</v>
      </c>
      <c r="AG42" s="3">
        <v>10</v>
      </c>
      <c r="AH42" s="3">
        <v>144</v>
      </c>
      <c r="AI42" s="3"/>
      <c r="AJ42" s="3">
        <v>175</v>
      </c>
      <c r="AK42" s="3"/>
      <c r="AL42" s="3">
        <v>155</v>
      </c>
      <c r="AM42" s="3"/>
      <c r="AN42" s="3">
        <v>181</v>
      </c>
      <c r="AO42" s="3">
        <v>10</v>
      </c>
      <c r="AP42" s="3">
        <v>155</v>
      </c>
      <c r="AQ42" s="3">
        <v>10</v>
      </c>
      <c r="AR42" s="3">
        <v>243</v>
      </c>
      <c r="AS42" s="3">
        <v>10</v>
      </c>
      <c r="AT42" s="3">
        <v>170</v>
      </c>
      <c r="AU42" s="3">
        <v>10</v>
      </c>
      <c r="AV42" s="3">
        <v>171</v>
      </c>
      <c r="AW42" s="3"/>
      <c r="AX42" s="3">
        <v>183</v>
      </c>
      <c r="AY42" s="3">
        <v>10</v>
      </c>
      <c r="AZ42" s="9">
        <f t="shared" si="5"/>
        <v>3984</v>
      </c>
      <c r="BA42" s="10">
        <f t="shared" si="6"/>
        <v>166</v>
      </c>
      <c r="BB42" s="10">
        <f t="shared" si="7"/>
        <v>161.41666666666666</v>
      </c>
      <c r="BC42" s="15">
        <f t="shared" si="8"/>
        <v>-556</v>
      </c>
      <c r="BD42" s="16">
        <f t="shared" si="9"/>
        <v>24</v>
      </c>
    </row>
    <row r="43" spans="1:56" ht="12.75">
      <c r="A43" s="14" t="s">
        <v>37</v>
      </c>
      <c r="B43" s="18" t="s">
        <v>51</v>
      </c>
      <c r="C43" s="18" t="s">
        <v>75</v>
      </c>
      <c r="D43" s="4">
        <v>148</v>
      </c>
      <c r="E43" s="4"/>
      <c r="F43" s="4">
        <v>179</v>
      </c>
      <c r="G43" s="4">
        <v>10</v>
      </c>
      <c r="H43" s="4">
        <v>178</v>
      </c>
      <c r="I43" s="4">
        <v>10</v>
      </c>
      <c r="J43" s="4">
        <v>184</v>
      </c>
      <c r="K43" s="4">
        <v>10</v>
      </c>
      <c r="L43" s="4">
        <v>156</v>
      </c>
      <c r="M43" s="4">
        <v>10</v>
      </c>
      <c r="N43" s="3">
        <v>179</v>
      </c>
      <c r="O43" s="3">
        <v>10</v>
      </c>
      <c r="P43" s="3">
        <v>141</v>
      </c>
      <c r="Q43" s="3"/>
      <c r="R43" s="3">
        <v>145</v>
      </c>
      <c r="S43" s="3"/>
      <c r="T43" s="3">
        <v>186</v>
      </c>
      <c r="U43" s="3">
        <v>10</v>
      </c>
      <c r="V43" s="3">
        <v>116</v>
      </c>
      <c r="W43" s="3"/>
      <c r="X43" s="3">
        <v>159</v>
      </c>
      <c r="Y43" s="3">
        <v>10</v>
      </c>
      <c r="Z43" s="3">
        <v>172</v>
      </c>
      <c r="AA43" s="3">
        <v>10</v>
      </c>
      <c r="AB43" s="3">
        <v>137</v>
      </c>
      <c r="AC43" s="3"/>
      <c r="AD43" s="3">
        <v>173</v>
      </c>
      <c r="AE43" s="3">
        <v>10</v>
      </c>
      <c r="AF43" s="3">
        <v>135</v>
      </c>
      <c r="AG43" s="3">
        <v>10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9">
        <f t="shared" si="5"/>
        <v>2488</v>
      </c>
      <c r="BA43" s="10">
        <f t="shared" si="6"/>
        <v>165.86666666666667</v>
      </c>
      <c r="BB43" s="10">
        <f t="shared" si="7"/>
        <v>159.2</v>
      </c>
      <c r="BC43" s="15">
        <f t="shared" si="8"/>
        <v>-2052</v>
      </c>
      <c r="BD43" s="16">
        <f t="shared" si="9"/>
        <v>15</v>
      </c>
    </row>
    <row r="48" spans="1:31" ht="20.25">
      <c r="A48" s="11"/>
      <c r="B48" s="50" t="s">
        <v>40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ht="4.5" customHeight="1"/>
    <row r="50" spans="1:57" ht="20.25">
      <c r="A50" s="11"/>
      <c r="B50" s="50" t="s">
        <v>19</v>
      </c>
      <c r="C50" s="50"/>
      <c r="D50" s="50"/>
      <c r="F50" s="50" t="s">
        <v>41</v>
      </c>
      <c r="G50" s="50"/>
      <c r="H50" s="50"/>
      <c r="I50" s="50"/>
      <c r="AY50" s="40"/>
      <c r="AZ50" s="40"/>
      <c r="BA50" s="40"/>
      <c r="BB50" s="40"/>
      <c r="BC50" s="40"/>
      <c r="BD50" s="40"/>
      <c r="BE50" s="40"/>
    </row>
    <row r="51" spans="51:57" ht="4.5" customHeight="1">
      <c r="AY51" s="40"/>
      <c r="AZ51" s="40"/>
      <c r="BA51" s="40"/>
      <c r="BB51" s="40"/>
      <c r="BC51" s="40"/>
      <c r="BD51" s="40"/>
      <c r="BE51" s="40"/>
    </row>
    <row r="52" spans="1:57" ht="12.75">
      <c r="A52" s="11"/>
      <c r="B52" s="48" t="s">
        <v>12</v>
      </c>
      <c r="C52" s="48" t="s">
        <v>13</v>
      </c>
      <c r="D52" s="6" t="s">
        <v>14</v>
      </c>
      <c r="E52" s="6" t="s">
        <v>14</v>
      </c>
      <c r="F52" s="6" t="s">
        <v>14</v>
      </c>
      <c r="G52" s="6" t="s">
        <v>14</v>
      </c>
      <c r="H52" s="6" t="s">
        <v>14</v>
      </c>
      <c r="I52" s="6" t="s">
        <v>14</v>
      </c>
      <c r="J52" s="6" t="s">
        <v>14</v>
      </c>
      <c r="K52" s="6" t="s">
        <v>14</v>
      </c>
      <c r="L52" s="6" t="s">
        <v>14</v>
      </c>
      <c r="M52" s="6" t="s">
        <v>14</v>
      </c>
      <c r="N52" s="6" t="s">
        <v>14</v>
      </c>
      <c r="O52" s="6" t="s">
        <v>14</v>
      </c>
      <c r="P52" s="6" t="s">
        <v>14</v>
      </c>
      <c r="Q52" s="6" t="s">
        <v>14</v>
      </c>
      <c r="R52" s="6" t="s">
        <v>14</v>
      </c>
      <c r="S52" s="6" t="s">
        <v>14</v>
      </c>
      <c r="T52" s="6" t="s">
        <v>14</v>
      </c>
      <c r="U52" s="6" t="s">
        <v>14</v>
      </c>
      <c r="V52" s="6" t="s">
        <v>14</v>
      </c>
      <c r="W52" s="6" t="s">
        <v>14</v>
      </c>
      <c r="X52" s="6" t="s">
        <v>14</v>
      </c>
      <c r="Y52" s="6" t="s">
        <v>14</v>
      </c>
      <c r="Z52" s="6" t="s">
        <v>14</v>
      </c>
      <c r="AA52" s="6" t="s">
        <v>14</v>
      </c>
      <c r="AB52" s="5" t="s">
        <v>16</v>
      </c>
      <c r="AC52" s="5" t="s">
        <v>0</v>
      </c>
      <c r="AD52" s="12" t="s">
        <v>21</v>
      </c>
      <c r="AY52" s="40"/>
      <c r="AZ52" s="41"/>
      <c r="BA52" s="41"/>
      <c r="BB52" s="42"/>
      <c r="BC52" s="40"/>
      <c r="BD52" s="40"/>
      <c r="BE52" s="40"/>
    </row>
    <row r="53" spans="1:57" ht="12.75">
      <c r="A53" s="11"/>
      <c r="B53" s="49"/>
      <c r="C53" s="49"/>
      <c r="D53" s="7">
        <v>1</v>
      </c>
      <c r="E53" s="7">
        <v>2</v>
      </c>
      <c r="F53" s="7">
        <v>3</v>
      </c>
      <c r="G53" s="7">
        <v>4</v>
      </c>
      <c r="H53" s="7">
        <v>5</v>
      </c>
      <c r="I53" s="7">
        <v>6</v>
      </c>
      <c r="J53" s="7">
        <v>7</v>
      </c>
      <c r="K53" s="7">
        <v>8</v>
      </c>
      <c r="L53" s="7">
        <v>9</v>
      </c>
      <c r="M53" s="7">
        <v>10</v>
      </c>
      <c r="N53" s="7">
        <v>11</v>
      </c>
      <c r="O53" s="7">
        <v>12</v>
      </c>
      <c r="P53" s="7">
        <v>13</v>
      </c>
      <c r="Q53" s="7">
        <v>14</v>
      </c>
      <c r="R53" s="7">
        <v>15</v>
      </c>
      <c r="S53" s="7">
        <v>16</v>
      </c>
      <c r="T53" s="7">
        <v>17</v>
      </c>
      <c r="U53" s="7">
        <v>18</v>
      </c>
      <c r="V53" s="7">
        <v>19</v>
      </c>
      <c r="W53" s="7">
        <v>20</v>
      </c>
      <c r="X53" s="7">
        <v>21</v>
      </c>
      <c r="Y53" s="7">
        <v>22</v>
      </c>
      <c r="Z53" s="7">
        <v>23</v>
      </c>
      <c r="AA53" s="7">
        <v>24</v>
      </c>
      <c r="AB53" s="8"/>
      <c r="AC53" s="8"/>
      <c r="AD53" s="13" t="s">
        <v>25</v>
      </c>
      <c r="AY53" s="40"/>
      <c r="AZ53" s="41"/>
      <c r="BA53" s="41"/>
      <c r="BB53" s="42"/>
      <c r="BC53" s="40"/>
      <c r="BD53" s="40"/>
      <c r="BE53" s="40"/>
    </row>
    <row r="54" spans="1:57" ht="12.75">
      <c r="A54" s="14" t="s">
        <v>23</v>
      </c>
      <c r="B54" s="17" t="s">
        <v>1</v>
      </c>
      <c r="C54" s="18" t="s">
        <v>76</v>
      </c>
      <c r="D54" s="4">
        <v>170</v>
      </c>
      <c r="E54" s="4">
        <v>162</v>
      </c>
      <c r="F54" s="4">
        <v>155</v>
      </c>
      <c r="G54" s="4">
        <v>161</v>
      </c>
      <c r="H54" s="4">
        <v>169</v>
      </c>
      <c r="I54" s="3">
        <v>158</v>
      </c>
      <c r="J54" s="3">
        <v>180</v>
      </c>
      <c r="K54" s="3">
        <v>186</v>
      </c>
      <c r="L54" s="3">
        <v>199</v>
      </c>
      <c r="M54" s="3">
        <v>172</v>
      </c>
      <c r="N54" s="3">
        <v>184</v>
      </c>
      <c r="O54" s="3">
        <v>182</v>
      </c>
      <c r="P54" s="3">
        <v>193</v>
      </c>
      <c r="Q54" s="3">
        <v>146</v>
      </c>
      <c r="R54" s="3">
        <v>156</v>
      </c>
      <c r="S54" s="3">
        <v>171</v>
      </c>
      <c r="T54" s="3">
        <v>180</v>
      </c>
      <c r="U54" s="3">
        <v>184</v>
      </c>
      <c r="V54" s="3">
        <v>182</v>
      </c>
      <c r="W54" s="3">
        <v>180</v>
      </c>
      <c r="X54" s="3">
        <v>167</v>
      </c>
      <c r="Y54" s="3">
        <v>189</v>
      </c>
      <c r="Z54" s="3">
        <v>181</v>
      </c>
      <c r="AA54" s="3">
        <v>167</v>
      </c>
      <c r="AB54" s="9">
        <f aca="true" t="shared" si="10" ref="AB54:AB64">SUM(D54:AA54)</f>
        <v>4174</v>
      </c>
      <c r="AC54" s="10">
        <f aca="true" t="shared" si="11" ref="AC54:AC64">AVERAGE(D54:AA54)</f>
        <v>173.91666666666666</v>
      </c>
      <c r="AD54" s="15">
        <f>AB54-$AB$56</f>
        <v>130</v>
      </c>
      <c r="AY54" s="40"/>
      <c r="AZ54" s="28"/>
      <c r="BA54" s="29"/>
      <c r="BB54" s="30"/>
      <c r="BC54" s="40"/>
      <c r="BD54" s="40"/>
      <c r="BE54" s="40"/>
    </row>
    <row r="55" spans="1:57" ht="12.75">
      <c r="A55" s="14" t="s">
        <v>24</v>
      </c>
      <c r="B55" s="17" t="s">
        <v>44</v>
      </c>
      <c r="C55" s="18" t="s">
        <v>78</v>
      </c>
      <c r="D55" s="4">
        <v>142</v>
      </c>
      <c r="E55" s="4">
        <v>163</v>
      </c>
      <c r="F55" s="4">
        <v>159</v>
      </c>
      <c r="G55" s="4">
        <v>186</v>
      </c>
      <c r="H55" s="4">
        <v>134</v>
      </c>
      <c r="I55" s="3">
        <v>174</v>
      </c>
      <c r="J55" s="3">
        <v>175</v>
      </c>
      <c r="K55" s="3">
        <v>175</v>
      </c>
      <c r="L55" s="3">
        <v>188</v>
      </c>
      <c r="M55" s="3">
        <v>178</v>
      </c>
      <c r="N55" s="3">
        <v>148</v>
      </c>
      <c r="O55" s="3">
        <v>159</v>
      </c>
      <c r="P55" s="3">
        <v>132</v>
      </c>
      <c r="Q55" s="3">
        <v>146</v>
      </c>
      <c r="R55" s="3">
        <v>164</v>
      </c>
      <c r="S55" s="3">
        <v>154</v>
      </c>
      <c r="T55" s="3">
        <v>165</v>
      </c>
      <c r="U55" s="3">
        <v>218</v>
      </c>
      <c r="V55" s="3">
        <v>220</v>
      </c>
      <c r="W55" s="3">
        <v>194</v>
      </c>
      <c r="X55" s="3">
        <v>193</v>
      </c>
      <c r="Y55" s="3">
        <v>159</v>
      </c>
      <c r="Z55" s="3">
        <v>159</v>
      </c>
      <c r="AA55" s="3">
        <v>163</v>
      </c>
      <c r="AB55" s="9">
        <f t="shared" si="10"/>
        <v>4048</v>
      </c>
      <c r="AC55" s="10">
        <f t="shared" si="11"/>
        <v>168.66666666666666</v>
      </c>
      <c r="AD55" s="15">
        <f aca="true" t="shared" si="12" ref="AD55:AD64">AB55-$AB$56</f>
        <v>4</v>
      </c>
      <c r="AY55" s="40"/>
      <c r="AZ55" s="28"/>
      <c r="BA55" s="29"/>
      <c r="BB55" s="30"/>
      <c r="BC55" s="40"/>
      <c r="BD55" s="40"/>
      <c r="BE55" s="40"/>
    </row>
    <row r="56" spans="1:57" ht="12.75">
      <c r="A56" s="14" t="s">
        <v>25</v>
      </c>
      <c r="B56" s="17" t="s">
        <v>43</v>
      </c>
      <c r="C56" s="18" t="s">
        <v>89</v>
      </c>
      <c r="D56" s="4">
        <v>168</v>
      </c>
      <c r="E56" s="4">
        <v>162</v>
      </c>
      <c r="F56" s="4">
        <v>128</v>
      </c>
      <c r="G56" s="4">
        <v>167</v>
      </c>
      <c r="H56" s="4">
        <v>143</v>
      </c>
      <c r="I56" s="3">
        <v>144</v>
      </c>
      <c r="J56" s="3">
        <v>263</v>
      </c>
      <c r="K56" s="3">
        <v>203</v>
      </c>
      <c r="L56" s="3">
        <v>168</v>
      </c>
      <c r="M56" s="3">
        <v>194</v>
      </c>
      <c r="N56" s="3">
        <v>135</v>
      </c>
      <c r="O56" s="3">
        <v>171</v>
      </c>
      <c r="P56" s="3">
        <v>169</v>
      </c>
      <c r="Q56" s="3">
        <v>162</v>
      </c>
      <c r="R56" s="3">
        <v>163</v>
      </c>
      <c r="S56" s="3">
        <v>190</v>
      </c>
      <c r="T56" s="3">
        <v>161</v>
      </c>
      <c r="U56" s="3">
        <v>210</v>
      </c>
      <c r="V56" s="3">
        <v>139</v>
      </c>
      <c r="W56" s="3">
        <v>184</v>
      </c>
      <c r="X56" s="3">
        <v>143</v>
      </c>
      <c r="Y56" s="3">
        <v>177</v>
      </c>
      <c r="Z56" s="3">
        <v>154</v>
      </c>
      <c r="AA56" s="3">
        <v>146</v>
      </c>
      <c r="AB56" s="9">
        <f t="shared" si="10"/>
        <v>4044</v>
      </c>
      <c r="AC56" s="10">
        <f t="shared" si="11"/>
        <v>168.5</v>
      </c>
      <c r="AD56" s="15">
        <f t="shared" si="12"/>
        <v>0</v>
      </c>
      <c r="AY56" s="40"/>
      <c r="AZ56" s="28"/>
      <c r="BA56" s="29"/>
      <c r="BB56" s="30"/>
      <c r="BC56" s="40"/>
      <c r="BD56" s="40"/>
      <c r="BE56" s="40"/>
    </row>
    <row r="57" spans="1:57" ht="12.75">
      <c r="A57" s="14" t="s">
        <v>22</v>
      </c>
      <c r="B57" s="17" t="s">
        <v>45</v>
      </c>
      <c r="C57" s="18" t="s">
        <v>77</v>
      </c>
      <c r="D57" s="4">
        <v>109</v>
      </c>
      <c r="E57" s="4">
        <v>190</v>
      </c>
      <c r="F57" s="4">
        <v>121</v>
      </c>
      <c r="G57" s="4">
        <v>199</v>
      </c>
      <c r="H57" s="4">
        <v>135</v>
      </c>
      <c r="I57" s="3">
        <v>180</v>
      </c>
      <c r="J57" s="3">
        <v>138</v>
      </c>
      <c r="K57" s="3">
        <v>176</v>
      </c>
      <c r="L57" s="3">
        <v>200</v>
      </c>
      <c r="M57" s="3">
        <v>133</v>
      </c>
      <c r="N57" s="3">
        <v>213</v>
      </c>
      <c r="O57" s="3">
        <v>115</v>
      </c>
      <c r="P57" s="3">
        <v>131</v>
      </c>
      <c r="Q57" s="3">
        <v>149</v>
      </c>
      <c r="R57" s="3">
        <v>162</v>
      </c>
      <c r="S57" s="3">
        <v>176</v>
      </c>
      <c r="T57" s="3">
        <v>177</v>
      </c>
      <c r="U57" s="3">
        <v>159</v>
      </c>
      <c r="V57" s="3">
        <v>214</v>
      </c>
      <c r="W57" s="3">
        <v>164</v>
      </c>
      <c r="X57" s="3">
        <v>188</v>
      </c>
      <c r="Y57" s="3">
        <v>132</v>
      </c>
      <c r="Z57" s="3">
        <v>164</v>
      </c>
      <c r="AA57" s="3">
        <v>155</v>
      </c>
      <c r="AB57" s="9">
        <f t="shared" si="10"/>
        <v>3880</v>
      </c>
      <c r="AC57" s="10">
        <f t="shared" si="11"/>
        <v>161.66666666666666</v>
      </c>
      <c r="AD57" s="15">
        <f t="shared" si="12"/>
        <v>-164</v>
      </c>
      <c r="AY57" s="40"/>
      <c r="AZ57" s="28"/>
      <c r="BA57" s="29"/>
      <c r="BB57" s="30"/>
      <c r="BC57" s="40"/>
      <c r="BD57" s="40"/>
      <c r="BE57" s="40"/>
    </row>
    <row r="58" spans="1:57" ht="12.75">
      <c r="A58" s="14" t="s">
        <v>26</v>
      </c>
      <c r="B58" s="17" t="s">
        <v>46</v>
      </c>
      <c r="C58" s="18" t="s">
        <v>89</v>
      </c>
      <c r="D58" s="4">
        <v>165</v>
      </c>
      <c r="E58" s="4">
        <v>148</v>
      </c>
      <c r="F58" s="4">
        <v>151</v>
      </c>
      <c r="G58" s="4">
        <v>128</v>
      </c>
      <c r="H58" s="4">
        <v>148</v>
      </c>
      <c r="I58" s="3">
        <v>196</v>
      </c>
      <c r="J58" s="3">
        <v>174</v>
      </c>
      <c r="K58" s="3">
        <v>191</v>
      </c>
      <c r="L58" s="3">
        <v>148</v>
      </c>
      <c r="M58" s="3">
        <v>180</v>
      </c>
      <c r="N58" s="3">
        <v>134</v>
      </c>
      <c r="O58" s="3">
        <v>157</v>
      </c>
      <c r="P58" s="3">
        <v>230</v>
      </c>
      <c r="Q58" s="3">
        <v>177</v>
      </c>
      <c r="R58" s="3">
        <v>131</v>
      </c>
      <c r="S58" s="3">
        <v>120</v>
      </c>
      <c r="T58" s="3">
        <v>155</v>
      </c>
      <c r="U58" s="3">
        <v>155</v>
      </c>
      <c r="V58" s="3">
        <v>175</v>
      </c>
      <c r="W58" s="3">
        <v>184</v>
      </c>
      <c r="X58" s="3">
        <v>135</v>
      </c>
      <c r="Y58" s="3">
        <v>160</v>
      </c>
      <c r="Z58" s="3">
        <v>180</v>
      </c>
      <c r="AA58" s="3">
        <v>156</v>
      </c>
      <c r="AB58" s="9">
        <f t="shared" si="10"/>
        <v>3878</v>
      </c>
      <c r="AC58" s="10">
        <f>AVERAGE(D58:AA58)</f>
        <v>161.58333333333334</v>
      </c>
      <c r="AD58" s="15">
        <f t="shared" si="12"/>
        <v>-166</v>
      </c>
      <c r="AY58" s="40"/>
      <c r="AZ58" s="28"/>
      <c r="BA58" s="29"/>
      <c r="BB58" s="30"/>
      <c r="BC58" s="40"/>
      <c r="BD58" s="40"/>
      <c r="BE58" s="40"/>
    </row>
    <row r="59" spans="1:57" ht="12.75">
      <c r="A59" s="14" t="s">
        <v>27</v>
      </c>
      <c r="B59" s="17" t="s">
        <v>42</v>
      </c>
      <c r="C59" s="18" t="s">
        <v>78</v>
      </c>
      <c r="D59" s="4">
        <v>143</v>
      </c>
      <c r="E59" s="4">
        <v>151</v>
      </c>
      <c r="F59" s="4">
        <v>173</v>
      </c>
      <c r="G59" s="4">
        <v>212</v>
      </c>
      <c r="H59" s="4">
        <v>139</v>
      </c>
      <c r="I59" s="3">
        <v>185</v>
      </c>
      <c r="J59" s="3">
        <v>175</v>
      </c>
      <c r="K59" s="3">
        <v>167</v>
      </c>
      <c r="L59" s="3">
        <v>145</v>
      </c>
      <c r="M59" s="3">
        <v>149</v>
      </c>
      <c r="N59" s="3">
        <v>129</v>
      </c>
      <c r="O59" s="3">
        <v>178</v>
      </c>
      <c r="P59" s="3">
        <v>148</v>
      </c>
      <c r="Q59" s="3">
        <v>192</v>
      </c>
      <c r="R59" s="3">
        <v>182</v>
      </c>
      <c r="S59" s="3">
        <v>103</v>
      </c>
      <c r="T59" s="3">
        <v>171</v>
      </c>
      <c r="U59" s="3">
        <v>165</v>
      </c>
      <c r="V59" s="3">
        <v>169</v>
      </c>
      <c r="W59" s="3">
        <v>165</v>
      </c>
      <c r="X59" s="3">
        <v>140</v>
      </c>
      <c r="Y59" s="3">
        <v>186</v>
      </c>
      <c r="Z59" s="3">
        <v>160</v>
      </c>
      <c r="AA59" s="3">
        <v>138</v>
      </c>
      <c r="AB59" s="9">
        <f t="shared" si="10"/>
        <v>3865</v>
      </c>
      <c r="AC59" s="10">
        <f t="shared" si="11"/>
        <v>161.04166666666666</v>
      </c>
      <c r="AD59" s="15">
        <f t="shared" si="12"/>
        <v>-179</v>
      </c>
      <c r="AY59" s="40"/>
      <c r="AZ59" s="28"/>
      <c r="BA59" s="29"/>
      <c r="BB59" s="30"/>
      <c r="BC59" s="40"/>
      <c r="BD59" s="40"/>
      <c r="BE59" s="40"/>
    </row>
    <row r="60" spans="1:57" ht="12.75">
      <c r="A60" s="14" t="s">
        <v>28</v>
      </c>
      <c r="B60" s="17" t="s">
        <v>5</v>
      </c>
      <c r="C60" s="18" t="s">
        <v>89</v>
      </c>
      <c r="D60" s="4">
        <v>174</v>
      </c>
      <c r="E60" s="4">
        <v>176</v>
      </c>
      <c r="F60" s="4">
        <v>177</v>
      </c>
      <c r="G60" s="4">
        <v>111</v>
      </c>
      <c r="H60" s="4">
        <v>170</v>
      </c>
      <c r="I60" s="3">
        <v>146</v>
      </c>
      <c r="J60" s="3">
        <v>179</v>
      </c>
      <c r="K60" s="3">
        <v>178</v>
      </c>
      <c r="L60" s="3">
        <v>150</v>
      </c>
      <c r="M60" s="3">
        <v>174</v>
      </c>
      <c r="N60" s="3">
        <v>166</v>
      </c>
      <c r="O60" s="3">
        <v>147</v>
      </c>
      <c r="P60" s="3">
        <v>172</v>
      </c>
      <c r="Q60" s="3">
        <v>121</v>
      </c>
      <c r="R60" s="3">
        <v>184</v>
      </c>
      <c r="S60" s="3">
        <v>161</v>
      </c>
      <c r="T60" s="3">
        <v>138</v>
      </c>
      <c r="U60" s="3">
        <v>164</v>
      </c>
      <c r="V60" s="3">
        <v>184</v>
      </c>
      <c r="W60" s="3">
        <v>178</v>
      </c>
      <c r="X60" s="3">
        <v>140</v>
      </c>
      <c r="Y60" s="3">
        <v>142</v>
      </c>
      <c r="Z60" s="3">
        <v>165</v>
      </c>
      <c r="AA60" s="3">
        <v>139</v>
      </c>
      <c r="AB60" s="9">
        <f t="shared" si="10"/>
        <v>3836</v>
      </c>
      <c r="AC60" s="10">
        <f t="shared" si="11"/>
        <v>159.83333333333334</v>
      </c>
      <c r="AD60" s="15">
        <f t="shared" si="12"/>
        <v>-208</v>
      </c>
      <c r="AY60" s="40"/>
      <c r="AZ60" s="28"/>
      <c r="BA60" s="29"/>
      <c r="BB60" s="30"/>
      <c r="BC60" s="40"/>
      <c r="BD60" s="40"/>
      <c r="BE60" s="40"/>
    </row>
    <row r="61" spans="1:57" ht="12.75">
      <c r="A61" s="14" t="s">
        <v>29</v>
      </c>
      <c r="B61" s="17" t="s">
        <v>6</v>
      </c>
      <c r="C61" s="18" t="s">
        <v>76</v>
      </c>
      <c r="D61" s="4">
        <v>145</v>
      </c>
      <c r="E61" s="4">
        <v>155</v>
      </c>
      <c r="F61" s="4">
        <v>162</v>
      </c>
      <c r="G61" s="4">
        <v>180</v>
      </c>
      <c r="H61" s="4">
        <v>144</v>
      </c>
      <c r="I61" s="3">
        <v>190</v>
      </c>
      <c r="J61" s="3">
        <v>161</v>
      </c>
      <c r="K61" s="3">
        <v>169</v>
      </c>
      <c r="L61" s="3">
        <v>146</v>
      </c>
      <c r="M61" s="3">
        <v>176</v>
      </c>
      <c r="N61" s="3">
        <v>150</v>
      </c>
      <c r="O61" s="3">
        <v>123</v>
      </c>
      <c r="P61" s="3">
        <v>111</v>
      </c>
      <c r="Q61" s="3">
        <v>113</v>
      </c>
      <c r="R61" s="3">
        <v>166</v>
      </c>
      <c r="S61" s="3">
        <v>178</v>
      </c>
      <c r="T61" s="3">
        <v>156</v>
      </c>
      <c r="U61" s="3">
        <v>144</v>
      </c>
      <c r="V61" s="3">
        <v>143</v>
      </c>
      <c r="W61" s="3">
        <v>175</v>
      </c>
      <c r="X61" s="3">
        <v>156</v>
      </c>
      <c r="Y61" s="3">
        <v>157</v>
      </c>
      <c r="Z61" s="3">
        <v>151</v>
      </c>
      <c r="AA61" s="3">
        <v>190</v>
      </c>
      <c r="AB61" s="9">
        <f t="shared" si="10"/>
        <v>3741</v>
      </c>
      <c r="AC61" s="10">
        <f t="shared" si="11"/>
        <v>155.875</v>
      </c>
      <c r="AD61" s="15">
        <f t="shared" si="12"/>
        <v>-303</v>
      </c>
      <c r="AY61" s="40"/>
      <c r="AZ61" s="28"/>
      <c r="BA61" s="29"/>
      <c r="BB61" s="30"/>
      <c r="BC61" s="40"/>
      <c r="BD61" s="40"/>
      <c r="BE61" s="40"/>
    </row>
    <row r="62" spans="1:57" ht="12.75">
      <c r="A62" s="14" t="s">
        <v>30</v>
      </c>
      <c r="B62" s="17" t="s">
        <v>47</v>
      </c>
      <c r="C62" s="18" t="s">
        <v>90</v>
      </c>
      <c r="D62" s="4">
        <v>123</v>
      </c>
      <c r="E62" s="4">
        <v>176</v>
      </c>
      <c r="F62" s="4">
        <v>137</v>
      </c>
      <c r="G62" s="4">
        <v>158</v>
      </c>
      <c r="H62" s="4">
        <v>124</v>
      </c>
      <c r="I62" s="3">
        <v>194</v>
      </c>
      <c r="J62" s="3">
        <v>129</v>
      </c>
      <c r="K62" s="3">
        <v>213</v>
      </c>
      <c r="L62" s="3">
        <v>149</v>
      </c>
      <c r="M62" s="3">
        <v>169</v>
      </c>
      <c r="N62" s="3">
        <v>148</v>
      </c>
      <c r="O62" s="3">
        <v>199</v>
      </c>
      <c r="P62" s="3">
        <v>137</v>
      </c>
      <c r="Q62" s="3">
        <v>166</v>
      </c>
      <c r="R62" s="3">
        <v>134</v>
      </c>
      <c r="S62" s="3">
        <v>141</v>
      </c>
      <c r="T62" s="3">
        <v>176</v>
      </c>
      <c r="U62" s="3">
        <v>145</v>
      </c>
      <c r="V62" s="3">
        <v>120</v>
      </c>
      <c r="W62" s="3">
        <v>161</v>
      </c>
      <c r="X62" s="3">
        <v>171</v>
      </c>
      <c r="Y62" s="3">
        <v>162</v>
      </c>
      <c r="Z62" s="3">
        <v>110</v>
      </c>
      <c r="AA62" s="3">
        <v>153</v>
      </c>
      <c r="AB62" s="9">
        <f t="shared" si="10"/>
        <v>3695</v>
      </c>
      <c r="AC62" s="10">
        <f t="shared" si="11"/>
        <v>153.95833333333334</v>
      </c>
      <c r="AD62" s="15">
        <f t="shared" si="12"/>
        <v>-349</v>
      </c>
      <c r="AY62" s="40"/>
      <c r="AZ62" s="28"/>
      <c r="BA62" s="29"/>
      <c r="BB62" s="30"/>
      <c r="BC62" s="40"/>
      <c r="BD62" s="40"/>
      <c r="BE62" s="40"/>
    </row>
    <row r="63" spans="1:57" ht="12.75">
      <c r="A63" s="14" t="s">
        <v>31</v>
      </c>
      <c r="B63" s="17" t="s">
        <v>7</v>
      </c>
      <c r="C63" s="18" t="s">
        <v>75</v>
      </c>
      <c r="D63" s="4">
        <v>157</v>
      </c>
      <c r="E63" s="4">
        <v>160</v>
      </c>
      <c r="F63" s="4">
        <v>106</v>
      </c>
      <c r="G63" s="4">
        <v>168</v>
      </c>
      <c r="H63" s="4">
        <v>181</v>
      </c>
      <c r="I63" s="3">
        <v>195</v>
      </c>
      <c r="J63" s="3">
        <v>238</v>
      </c>
      <c r="K63" s="3">
        <v>181</v>
      </c>
      <c r="L63" s="3">
        <v>141</v>
      </c>
      <c r="M63" s="3">
        <v>168</v>
      </c>
      <c r="N63" s="3">
        <v>155</v>
      </c>
      <c r="O63" s="3">
        <v>150</v>
      </c>
      <c r="P63" s="3">
        <v>122</v>
      </c>
      <c r="Q63" s="3">
        <v>160</v>
      </c>
      <c r="R63" s="3">
        <v>167</v>
      </c>
      <c r="S63" s="3"/>
      <c r="T63" s="3"/>
      <c r="U63" s="3"/>
      <c r="V63" s="3"/>
      <c r="W63" s="3"/>
      <c r="X63" s="3"/>
      <c r="Y63" s="3"/>
      <c r="Z63" s="3"/>
      <c r="AA63" s="3"/>
      <c r="AB63" s="9">
        <f t="shared" si="10"/>
        <v>2449</v>
      </c>
      <c r="AC63" s="10">
        <f t="shared" si="11"/>
        <v>163.26666666666668</v>
      </c>
      <c r="AD63" s="15">
        <f t="shared" si="12"/>
        <v>-1595</v>
      </c>
      <c r="AY63" s="40"/>
      <c r="AZ63" s="28"/>
      <c r="BA63" s="29"/>
      <c r="BB63" s="30"/>
      <c r="BC63" s="40"/>
      <c r="BD63" s="40"/>
      <c r="BE63" s="40"/>
    </row>
    <row r="64" spans="1:57" ht="12.75">
      <c r="A64" s="14" t="s">
        <v>32</v>
      </c>
      <c r="B64" s="17" t="s">
        <v>48</v>
      </c>
      <c r="C64" s="18" t="s">
        <v>77</v>
      </c>
      <c r="D64" s="4">
        <v>83</v>
      </c>
      <c r="E64" s="4">
        <v>99</v>
      </c>
      <c r="F64" s="4">
        <v>146</v>
      </c>
      <c r="G64" s="4">
        <v>113</v>
      </c>
      <c r="H64" s="4">
        <v>145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9">
        <f t="shared" si="10"/>
        <v>586</v>
      </c>
      <c r="AC64" s="10">
        <f t="shared" si="11"/>
        <v>117.2</v>
      </c>
      <c r="AD64" s="15">
        <f t="shared" si="12"/>
        <v>-3458</v>
      </c>
      <c r="AY64" s="40"/>
      <c r="AZ64" s="28"/>
      <c r="BA64" s="29"/>
      <c r="BB64" s="30"/>
      <c r="BC64" s="40"/>
      <c r="BD64" s="40"/>
      <c r="BE64" s="40"/>
    </row>
    <row r="65" spans="51:57" ht="4.5" customHeight="1">
      <c r="AY65" s="40"/>
      <c r="AZ65" s="40"/>
      <c r="BA65" s="40"/>
      <c r="BB65" s="40"/>
      <c r="BC65" s="40"/>
      <c r="BD65" s="40"/>
      <c r="BE65" s="40"/>
    </row>
    <row r="66" spans="1:57" ht="20.25">
      <c r="A66" s="11"/>
      <c r="B66" s="50" t="s">
        <v>19</v>
      </c>
      <c r="C66" s="50"/>
      <c r="D66" s="50"/>
      <c r="F66" s="50" t="s">
        <v>39</v>
      </c>
      <c r="G66" s="50"/>
      <c r="H66" s="50"/>
      <c r="I66" s="50"/>
      <c r="J66" s="50" t="s">
        <v>20</v>
      </c>
      <c r="K66" s="50"/>
      <c r="L66" s="50"/>
      <c r="M66" s="50"/>
      <c r="N66" s="11"/>
      <c r="O66" s="11"/>
      <c r="AY66" s="40"/>
      <c r="AZ66" s="40"/>
      <c r="BA66" s="40"/>
      <c r="BB66" s="40"/>
      <c r="BC66" s="40"/>
      <c r="BD66" s="40"/>
      <c r="BE66" s="40"/>
    </row>
    <row r="67" spans="1:57" ht="4.5" customHeight="1">
      <c r="A67" s="11"/>
      <c r="D67" s="11"/>
      <c r="I67" s="11"/>
      <c r="J67" s="11"/>
      <c r="K67" s="11"/>
      <c r="L67" s="11"/>
      <c r="M67" s="11"/>
      <c r="N67" s="11"/>
      <c r="O67" s="11"/>
      <c r="AY67" s="40"/>
      <c r="AZ67" s="40"/>
      <c r="BA67" s="40"/>
      <c r="BB67" s="40"/>
      <c r="BC67" s="40"/>
      <c r="BD67" s="40"/>
      <c r="BE67" s="40"/>
    </row>
    <row r="68" spans="1:57" ht="12.75">
      <c r="A68" s="11"/>
      <c r="B68" s="48" t="s">
        <v>12</v>
      </c>
      <c r="C68" s="48" t="s">
        <v>13</v>
      </c>
      <c r="D68" s="6" t="s">
        <v>14</v>
      </c>
      <c r="E68" s="6" t="s">
        <v>14</v>
      </c>
      <c r="F68" s="6" t="s">
        <v>14</v>
      </c>
      <c r="G68" s="6" t="s">
        <v>14</v>
      </c>
      <c r="H68" s="6" t="s">
        <v>14</v>
      </c>
      <c r="I68" s="6" t="s">
        <v>14</v>
      </c>
      <c r="J68" s="6" t="s">
        <v>14</v>
      </c>
      <c r="K68" s="6" t="s">
        <v>14</v>
      </c>
      <c r="L68" s="6" t="s">
        <v>14</v>
      </c>
      <c r="M68" s="6" t="s">
        <v>14</v>
      </c>
      <c r="N68" s="6" t="s">
        <v>14</v>
      </c>
      <c r="O68" s="6" t="s">
        <v>14</v>
      </c>
      <c r="P68" s="6" t="s">
        <v>14</v>
      </c>
      <c r="Q68" s="6" t="s">
        <v>14</v>
      </c>
      <c r="R68" s="6" t="s">
        <v>14</v>
      </c>
      <c r="S68" s="6" t="s">
        <v>14</v>
      </c>
      <c r="T68" s="6" t="s">
        <v>14</v>
      </c>
      <c r="U68" s="6" t="s">
        <v>14</v>
      </c>
      <c r="V68" s="6" t="s">
        <v>14</v>
      </c>
      <c r="W68" s="6" t="s">
        <v>14</v>
      </c>
      <c r="X68" s="6" t="s">
        <v>14</v>
      </c>
      <c r="Y68" s="6" t="s">
        <v>14</v>
      </c>
      <c r="Z68" s="6" t="s">
        <v>14</v>
      </c>
      <c r="AA68" s="6" t="s">
        <v>14</v>
      </c>
      <c r="AB68" s="5" t="s">
        <v>16</v>
      </c>
      <c r="AC68" s="5" t="s">
        <v>0</v>
      </c>
      <c r="AD68" s="12" t="s">
        <v>21</v>
      </c>
      <c r="AY68" s="40"/>
      <c r="AZ68" s="41"/>
      <c r="BA68" s="41"/>
      <c r="BB68" s="42"/>
      <c r="BC68" s="40"/>
      <c r="BD68" s="40"/>
      <c r="BE68" s="40"/>
    </row>
    <row r="69" spans="1:57" ht="12.75">
      <c r="A69" s="11"/>
      <c r="B69" s="49"/>
      <c r="C69" s="49"/>
      <c r="D69" s="7">
        <v>1</v>
      </c>
      <c r="E69" s="7">
        <v>2</v>
      </c>
      <c r="F69" s="7">
        <v>3</v>
      </c>
      <c r="G69" s="7">
        <v>4</v>
      </c>
      <c r="H69" s="7">
        <v>5</v>
      </c>
      <c r="I69" s="7">
        <v>6</v>
      </c>
      <c r="J69" s="7">
        <v>7</v>
      </c>
      <c r="K69" s="7">
        <v>8</v>
      </c>
      <c r="L69" s="7">
        <v>9</v>
      </c>
      <c r="M69" s="7">
        <v>10</v>
      </c>
      <c r="N69" s="7">
        <v>11</v>
      </c>
      <c r="O69" s="7">
        <v>12</v>
      </c>
      <c r="P69" s="7">
        <v>13</v>
      </c>
      <c r="Q69" s="7">
        <v>14</v>
      </c>
      <c r="R69" s="7">
        <v>15</v>
      </c>
      <c r="S69" s="7">
        <v>16</v>
      </c>
      <c r="T69" s="7">
        <v>17</v>
      </c>
      <c r="U69" s="7">
        <v>18</v>
      </c>
      <c r="V69" s="7">
        <v>19</v>
      </c>
      <c r="W69" s="7">
        <v>20</v>
      </c>
      <c r="X69" s="7">
        <v>21</v>
      </c>
      <c r="Y69" s="7">
        <v>22</v>
      </c>
      <c r="Z69" s="7">
        <v>23</v>
      </c>
      <c r="AA69" s="7">
        <v>24</v>
      </c>
      <c r="AB69" s="8"/>
      <c r="AC69" s="8"/>
      <c r="AD69" s="13" t="s">
        <v>24</v>
      </c>
      <c r="AY69" s="40"/>
      <c r="AZ69" s="41"/>
      <c r="BA69" s="41"/>
      <c r="BB69" s="42"/>
      <c r="BC69" s="40"/>
      <c r="BD69" s="40"/>
      <c r="BE69" s="40"/>
    </row>
    <row r="70" spans="1:57" ht="12.75">
      <c r="A70" s="14" t="s">
        <v>23</v>
      </c>
      <c r="B70" s="17" t="s">
        <v>80</v>
      </c>
      <c r="C70" s="18" t="s">
        <v>74</v>
      </c>
      <c r="D70" s="4">
        <v>169</v>
      </c>
      <c r="E70" s="4">
        <v>164</v>
      </c>
      <c r="F70" s="4">
        <v>187</v>
      </c>
      <c r="G70" s="4">
        <v>173</v>
      </c>
      <c r="H70" s="4">
        <v>158</v>
      </c>
      <c r="I70" s="3">
        <v>176</v>
      </c>
      <c r="J70" s="3">
        <v>202</v>
      </c>
      <c r="K70" s="3">
        <v>149</v>
      </c>
      <c r="L70" s="3">
        <v>190</v>
      </c>
      <c r="M70" s="3">
        <v>191</v>
      </c>
      <c r="N70" s="3">
        <v>160</v>
      </c>
      <c r="O70" s="3">
        <v>164</v>
      </c>
      <c r="P70" s="3">
        <v>166</v>
      </c>
      <c r="Q70" s="3">
        <v>215</v>
      </c>
      <c r="R70" s="3">
        <v>161</v>
      </c>
      <c r="S70" s="3">
        <v>160</v>
      </c>
      <c r="T70" s="3">
        <v>199</v>
      </c>
      <c r="U70" s="3">
        <v>173</v>
      </c>
      <c r="V70" s="3">
        <v>159</v>
      </c>
      <c r="W70" s="3">
        <v>202</v>
      </c>
      <c r="X70" s="3">
        <v>138</v>
      </c>
      <c r="Y70" s="3">
        <v>208</v>
      </c>
      <c r="Z70" s="3">
        <v>199</v>
      </c>
      <c r="AA70" s="3">
        <v>206</v>
      </c>
      <c r="AB70" s="9">
        <f aca="true" t="shared" si="13" ref="AB70:AB82">SUM(D70:AA70)</f>
        <v>4269</v>
      </c>
      <c r="AC70" s="10">
        <f aca="true" t="shared" si="14" ref="AC70:AC82">AVERAGE(D70:AA70)</f>
        <v>177.875</v>
      </c>
      <c r="AD70" s="15">
        <f>AB70-$AB$72</f>
        <v>138</v>
      </c>
      <c r="AY70" s="40"/>
      <c r="AZ70" s="28"/>
      <c r="BA70" s="29"/>
      <c r="BB70" s="30"/>
      <c r="BC70" s="40"/>
      <c r="BD70" s="40"/>
      <c r="BE70" s="40"/>
    </row>
    <row r="71" spans="1:57" ht="12.75">
      <c r="A71" s="14" t="s">
        <v>24</v>
      </c>
      <c r="B71" s="17" t="s">
        <v>79</v>
      </c>
      <c r="C71" s="18" t="s">
        <v>74</v>
      </c>
      <c r="D71" s="4">
        <v>148</v>
      </c>
      <c r="E71" s="4">
        <v>149</v>
      </c>
      <c r="F71" s="4">
        <v>155</v>
      </c>
      <c r="G71" s="4">
        <v>231</v>
      </c>
      <c r="H71" s="4">
        <v>198</v>
      </c>
      <c r="I71" s="3">
        <v>174</v>
      </c>
      <c r="J71" s="3">
        <v>168</v>
      </c>
      <c r="K71" s="3">
        <v>138</v>
      </c>
      <c r="L71" s="3">
        <v>169</v>
      </c>
      <c r="M71" s="3">
        <v>144</v>
      </c>
      <c r="N71" s="3">
        <v>169</v>
      </c>
      <c r="O71" s="3">
        <v>187</v>
      </c>
      <c r="P71" s="3">
        <v>206</v>
      </c>
      <c r="Q71" s="3">
        <v>159</v>
      </c>
      <c r="R71" s="3">
        <v>145</v>
      </c>
      <c r="S71" s="3">
        <v>161</v>
      </c>
      <c r="T71" s="3">
        <v>143</v>
      </c>
      <c r="U71" s="3">
        <v>175</v>
      </c>
      <c r="V71" s="3">
        <v>194</v>
      </c>
      <c r="W71" s="3">
        <v>201</v>
      </c>
      <c r="X71" s="3">
        <v>163</v>
      </c>
      <c r="Y71" s="3">
        <v>219</v>
      </c>
      <c r="Z71" s="3">
        <v>148</v>
      </c>
      <c r="AA71" s="3">
        <v>214</v>
      </c>
      <c r="AB71" s="9">
        <f t="shared" si="13"/>
        <v>4158</v>
      </c>
      <c r="AC71" s="10">
        <f t="shared" si="14"/>
        <v>173.25</v>
      </c>
      <c r="AD71" s="15">
        <v>72</v>
      </c>
      <c r="AY71" s="40"/>
      <c r="AZ71" s="28"/>
      <c r="BA71" s="29"/>
      <c r="BB71" s="30"/>
      <c r="BC71" s="40"/>
      <c r="BD71" s="40"/>
      <c r="BE71" s="40"/>
    </row>
    <row r="72" spans="1:57" ht="12.75">
      <c r="A72" s="14" t="s">
        <v>25</v>
      </c>
      <c r="B72" s="17" t="s">
        <v>82</v>
      </c>
      <c r="C72" s="18" t="s">
        <v>75</v>
      </c>
      <c r="D72" s="4">
        <v>133</v>
      </c>
      <c r="E72" s="4">
        <v>145</v>
      </c>
      <c r="F72" s="4">
        <v>146</v>
      </c>
      <c r="G72" s="4">
        <v>157</v>
      </c>
      <c r="H72" s="4">
        <v>180</v>
      </c>
      <c r="I72" s="3">
        <v>212</v>
      </c>
      <c r="J72" s="3">
        <v>150</v>
      </c>
      <c r="K72" s="3">
        <v>155</v>
      </c>
      <c r="L72" s="3">
        <v>174</v>
      </c>
      <c r="M72" s="3">
        <v>154</v>
      </c>
      <c r="N72" s="3">
        <v>174</v>
      </c>
      <c r="O72" s="3">
        <v>189</v>
      </c>
      <c r="P72" s="3">
        <v>197</v>
      </c>
      <c r="Q72" s="3">
        <v>165</v>
      </c>
      <c r="R72" s="3">
        <v>202</v>
      </c>
      <c r="S72" s="3">
        <v>176</v>
      </c>
      <c r="T72" s="3">
        <v>213</v>
      </c>
      <c r="U72" s="3">
        <v>217</v>
      </c>
      <c r="V72" s="3">
        <v>161</v>
      </c>
      <c r="W72" s="3">
        <v>161</v>
      </c>
      <c r="X72" s="3">
        <v>148</v>
      </c>
      <c r="Y72" s="3">
        <v>179</v>
      </c>
      <c r="Z72" s="3">
        <v>157</v>
      </c>
      <c r="AA72" s="3">
        <v>186</v>
      </c>
      <c r="AB72" s="9">
        <f t="shared" si="13"/>
        <v>4131</v>
      </c>
      <c r="AC72" s="10">
        <f t="shared" si="14"/>
        <v>172.125</v>
      </c>
      <c r="AD72" s="15">
        <f>AB72-$AB$72</f>
        <v>0</v>
      </c>
      <c r="AY72" s="40"/>
      <c r="AZ72" s="28"/>
      <c r="BA72" s="29"/>
      <c r="BB72" s="30"/>
      <c r="BC72" s="40"/>
      <c r="BD72" s="40"/>
      <c r="BE72" s="40"/>
    </row>
    <row r="73" spans="1:57" ht="12.75">
      <c r="A73" s="14" t="s">
        <v>22</v>
      </c>
      <c r="B73" s="17" t="s">
        <v>81</v>
      </c>
      <c r="C73" s="18" t="s">
        <v>74</v>
      </c>
      <c r="D73" s="4">
        <v>192</v>
      </c>
      <c r="E73" s="4">
        <v>164</v>
      </c>
      <c r="F73" s="4">
        <v>166</v>
      </c>
      <c r="G73" s="4">
        <v>168</v>
      </c>
      <c r="H73" s="4">
        <v>142</v>
      </c>
      <c r="I73" s="3">
        <v>188</v>
      </c>
      <c r="J73" s="3">
        <v>158</v>
      </c>
      <c r="K73" s="3">
        <v>135</v>
      </c>
      <c r="L73" s="3">
        <v>178</v>
      </c>
      <c r="M73" s="3">
        <v>151</v>
      </c>
      <c r="N73" s="3">
        <v>130</v>
      </c>
      <c r="O73" s="3">
        <v>136</v>
      </c>
      <c r="P73" s="3">
        <v>189</v>
      </c>
      <c r="Q73" s="3">
        <v>162</v>
      </c>
      <c r="R73" s="3">
        <v>166</v>
      </c>
      <c r="S73" s="3">
        <v>148</v>
      </c>
      <c r="T73" s="3">
        <v>234</v>
      </c>
      <c r="U73" s="3">
        <v>184</v>
      </c>
      <c r="V73" s="3">
        <v>199</v>
      </c>
      <c r="W73" s="3">
        <v>192</v>
      </c>
      <c r="X73" s="3">
        <v>147</v>
      </c>
      <c r="Y73" s="3">
        <v>190</v>
      </c>
      <c r="Z73" s="3">
        <v>161</v>
      </c>
      <c r="AA73" s="3">
        <v>141</v>
      </c>
      <c r="AB73" s="9">
        <f t="shared" si="13"/>
        <v>4021</v>
      </c>
      <c r="AC73" s="10">
        <f t="shared" si="14"/>
        <v>167.54166666666666</v>
      </c>
      <c r="AD73" s="15">
        <f>AB73-$AB$72</f>
        <v>-110</v>
      </c>
      <c r="AY73" s="40"/>
      <c r="AZ73" s="28"/>
      <c r="BA73" s="29"/>
      <c r="BB73" s="30"/>
      <c r="BC73" s="40"/>
      <c r="BD73" s="40"/>
      <c r="BE73" s="40"/>
    </row>
    <row r="74" spans="1:57" ht="12.75">
      <c r="A74" s="14" t="s">
        <v>26</v>
      </c>
      <c r="B74" s="17" t="s">
        <v>83</v>
      </c>
      <c r="C74" s="18" t="s">
        <v>76</v>
      </c>
      <c r="D74" s="4">
        <v>130</v>
      </c>
      <c r="E74" s="4">
        <v>106</v>
      </c>
      <c r="F74" s="4">
        <v>138</v>
      </c>
      <c r="G74" s="4">
        <v>173</v>
      </c>
      <c r="H74" s="4">
        <v>136</v>
      </c>
      <c r="I74" s="3">
        <v>203</v>
      </c>
      <c r="J74" s="3">
        <v>147</v>
      </c>
      <c r="K74" s="3">
        <v>148</v>
      </c>
      <c r="L74" s="3">
        <v>172</v>
      </c>
      <c r="M74" s="3">
        <v>188</v>
      </c>
      <c r="N74" s="3">
        <v>127</v>
      </c>
      <c r="O74" s="3">
        <v>156</v>
      </c>
      <c r="P74" s="3">
        <v>123</v>
      </c>
      <c r="Q74" s="3">
        <v>166</v>
      </c>
      <c r="R74" s="3">
        <v>138</v>
      </c>
      <c r="S74" s="3">
        <v>177</v>
      </c>
      <c r="T74" s="3">
        <v>153</v>
      </c>
      <c r="U74" s="3">
        <v>144</v>
      </c>
      <c r="V74" s="3">
        <v>142</v>
      </c>
      <c r="W74" s="3">
        <v>167</v>
      </c>
      <c r="X74" s="3">
        <v>157</v>
      </c>
      <c r="Y74" s="3">
        <v>135</v>
      </c>
      <c r="Z74" s="3">
        <v>132</v>
      </c>
      <c r="AA74" s="3">
        <v>153</v>
      </c>
      <c r="AB74" s="9">
        <f t="shared" si="13"/>
        <v>3611</v>
      </c>
      <c r="AC74" s="10">
        <f t="shared" si="14"/>
        <v>150.45833333333334</v>
      </c>
      <c r="AD74" s="15">
        <f>AB74-$AB$72</f>
        <v>-520</v>
      </c>
      <c r="AY74" s="40"/>
      <c r="AZ74" s="28"/>
      <c r="BA74" s="29"/>
      <c r="BB74" s="30"/>
      <c r="BC74" s="40"/>
      <c r="BD74" s="40"/>
      <c r="BE74" s="40"/>
    </row>
    <row r="75" spans="1:57" ht="4.5" customHeight="1">
      <c r="A75" s="19"/>
      <c r="B75" s="20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3"/>
      <c r="AC75" s="24"/>
      <c r="AD75" s="25"/>
      <c r="AY75" s="40"/>
      <c r="AZ75" s="28"/>
      <c r="BA75" s="29"/>
      <c r="BB75" s="30"/>
      <c r="BC75" s="40"/>
      <c r="BD75" s="40"/>
      <c r="BE75" s="40"/>
    </row>
    <row r="76" spans="1:57" ht="20.25">
      <c r="A76" s="26"/>
      <c r="B76" s="50" t="s">
        <v>19</v>
      </c>
      <c r="C76" s="50"/>
      <c r="D76" s="50"/>
      <c r="F76" s="50" t="s">
        <v>39</v>
      </c>
      <c r="G76" s="50"/>
      <c r="H76" s="50"/>
      <c r="I76" s="50"/>
      <c r="J76" s="50" t="s">
        <v>38</v>
      </c>
      <c r="K76" s="50"/>
      <c r="L76" s="50"/>
      <c r="M76" s="50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29"/>
      <c r="AD76" s="30"/>
      <c r="AY76" s="40"/>
      <c r="AZ76" s="28"/>
      <c r="BA76" s="29"/>
      <c r="BB76" s="30"/>
      <c r="BC76" s="40"/>
      <c r="BD76" s="40"/>
      <c r="BE76" s="40"/>
    </row>
    <row r="77" spans="1:57" ht="4.5" customHeight="1">
      <c r="A77" s="31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  <c r="AC77" s="35"/>
      <c r="AD77" s="36"/>
      <c r="AY77" s="40"/>
      <c r="AZ77" s="28"/>
      <c r="BA77" s="29"/>
      <c r="BB77" s="30"/>
      <c r="BC77" s="40"/>
      <c r="BD77" s="40"/>
      <c r="BE77" s="40"/>
    </row>
    <row r="78" spans="1:57" ht="12.75">
      <c r="A78" s="14" t="s">
        <v>23</v>
      </c>
      <c r="B78" s="17" t="s">
        <v>85</v>
      </c>
      <c r="C78" s="18" t="s">
        <v>89</v>
      </c>
      <c r="D78" s="4">
        <v>137</v>
      </c>
      <c r="E78" s="4">
        <v>126</v>
      </c>
      <c r="F78" s="4">
        <v>138</v>
      </c>
      <c r="G78" s="4">
        <v>127</v>
      </c>
      <c r="H78" s="4">
        <v>158</v>
      </c>
      <c r="I78" s="3">
        <v>164</v>
      </c>
      <c r="J78" s="3">
        <v>185</v>
      </c>
      <c r="K78" s="3">
        <v>135</v>
      </c>
      <c r="L78" s="3">
        <v>148</v>
      </c>
      <c r="M78" s="3">
        <v>164</v>
      </c>
      <c r="N78" s="3">
        <v>171</v>
      </c>
      <c r="O78" s="3">
        <v>176</v>
      </c>
      <c r="P78" s="3">
        <v>136</v>
      </c>
      <c r="Q78" s="3">
        <v>138</v>
      </c>
      <c r="R78" s="3">
        <v>154</v>
      </c>
      <c r="S78" s="3">
        <v>138</v>
      </c>
      <c r="T78" s="3">
        <v>185</v>
      </c>
      <c r="U78" s="3">
        <v>177</v>
      </c>
      <c r="V78" s="3">
        <v>145</v>
      </c>
      <c r="W78" s="3">
        <v>159</v>
      </c>
      <c r="X78" s="3">
        <v>141</v>
      </c>
      <c r="Y78" s="3">
        <v>150</v>
      </c>
      <c r="Z78" s="3">
        <v>193</v>
      </c>
      <c r="AA78" s="3">
        <v>159</v>
      </c>
      <c r="AB78" s="9">
        <f t="shared" si="13"/>
        <v>3704</v>
      </c>
      <c r="AC78" s="10">
        <f t="shared" si="14"/>
        <v>154.33333333333334</v>
      </c>
      <c r="AD78" s="15">
        <f>AB78-$AB$80</f>
        <v>639</v>
      </c>
      <c r="AY78" s="40"/>
      <c r="AZ78" s="28"/>
      <c r="BA78" s="29"/>
      <c r="BB78" s="30"/>
      <c r="BC78" s="40"/>
      <c r="BD78" s="40"/>
      <c r="BE78" s="40"/>
    </row>
    <row r="79" spans="1:57" ht="12.75">
      <c r="A79" s="14" t="s">
        <v>24</v>
      </c>
      <c r="B79" s="17" t="s">
        <v>86</v>
      </c>
      <c r="C79" s="18" t="s">
        <v>89</v>
      </c>
      <c r="D79" s="4">
        <v>117</v>
      </c>
      <c r="E79" s="4">
        <v>142</v>
      </c>
      <c r="F79" s="4">
        <v>119</v>
      </c>
      <c r="G79" s="4">
        <v>98</v>
      </c>
      <c r="H79" s="4">
        <v>160</v>
      </c>
      <c r="I79" s="3">
        <v>117</v>
      </c>
      <c r="J79" s="3">
        <v>137</v>
      </c>
      <c r="K79" s="3">
        <v>151</v>
      </c>
      <c r="L79" s="3">
        <v>154</v>
      </c>
      <c r="M79" s="3">
        <v>162</v>
      </c>
      <c r="N79" s="3">
        <v>159</v>
      </c>
      <c r="O79" s="3">
        <v>114</v>
      </c>
      <c r="P79" s="3">
        <v>126</v>
      </c>
      <c r="Q79" s="3">
        <v>137</v>
      </c>
      <c r="R79" s="3">
        <v>152</v>
      </c>
      <c r="S79" s="3">
        <v>116</v>
      </c>
      <c r="T79" s="3">
        <v>168</v>
      </c>
      <c r="U79" s="3">
        <v>150</v>
      </c>
      <c r="V79" s="3">
        <v>138</v>
      </c>
      <c r="W79" s="3">
        <v>133</v>
      </c>
      <c r="X79" s="3">
        <v>123</v>
      </c>
      <c r="Y79" s="3">
        <v>129</v>
      </c>
      <c r="Z79" s="3">
        <v>131</v>
      </c>
      <c r="AA79" s="3">
        <v>137</v>
      </c>
      <c r="AB79" s="9">
        <f t="shared" si="13"/>
        <v>3270</v>
      </c>
      <c r="AC79" s="10">
        <f t="shared" si="14"/>
        <v>136.25</v>
      </c>
      <c r="AD79" s="15">
        <f>AB79-$AB$80</f>
        <v>205</v>
      </c>
      <c r="AY79" s="40"/>
      <c r="AZ79" s="28"/>
      <c r="BA79" s="29"/>
      <c r="BB79" s="30"/>
      <c r="BC79" s="40"/>
      <c r="BD79" s="40"/>
      <c r="BE79" s="40"/>
    </row>
    <row r="80" spans="1:57" ht="12.75">
      <c r="A80" s="14" t="s">
        <v>25</v>
      </c>
      <c r="B80" s="17" t="s">
        <v>88</v>
      </c>
      <c r="C80" s="18" t="s">
        <v>89</v>
      </c>
      <c r="D80" s="4">
        <v>131</v>
      </c>
      <c r="E80" s="4">
        <v>78</v>
      </c>
      <c r="F80" s="4">
        <v>118</v>
      </c>
      <c r="G80" s="4">
        <v>140</v>
      </c>
      <c r="H80" s="4">
        <v>90</v>
      </c>
      <c r="I80" s="3">
        <v>119</v>
      </c>
      <c r="J80" s="3">
        <v>129</v>
      </c>
      <c r="K80" s="3">
        <v>138</v>
      </c>
      <c r="L80" s="3">
        <v>130</v>
      </c>
      <c r="M80" s="3">
        <v>149</v>
      </c>
      <c r="N80" s="3">
        <v>77</v>
      </c>
      <c r="O80" s="3">
        <v>123</v>
      </c>
      <c r="P80" s="3">
        <v>113</v>
      </c>
      <c r="Q80" s="3">
        <v>125</v>
      </c>
      <c r="R80" s="3">
        <v>141</v>
      </c>
      <c r="S80" s="3">
        <v>134</v>
      </c>
      <c r="T80" s="3">
        <v>126</v>
      </c>
      <c r="U80" s="3">
        <v>163</v>
      </c>
      <c r="V80" s="3">
        <v>119</v>
      </c>
      <c r="W80" s="3">
        <v>159</v>
      </c>
      <c r="X80" s="3">
        <v>134</v>
      </c>
      <c r="Y80" s="3">
        <v>121</v>
      </c>
      <c r="Z80" s="3">
        <v>168</v>
      </c>
      <c r="AA80" s="3">
        <v>140</v>
      </c>
      <c r="AB80" s="9">
        <f t="shared" si="13"/>
        <v>3065</v>
      </c>
      <c r="AC80" s="10">
        <f t="shared" si="14"/>
        <v>127.70833333333333</v>
      </c>
      <c r="AD80" s="15">
        <f>AB80-$AB$80</f>
        <v>0</v>
      </c>
      <c r="AY80" s="40"/>
      <c r="AZ80" s="28"/>
      <c r="BA80" s="29"/>
      <c r="BB80" s="30"/>
      <c r="BC80" s="40"/>
      <c r="BD80" s="40"/>
      <c r="BE80" s="40"/>
    </row>
    <row r="81" spans="1:57" ht="12.75">
      <c r="A81" s="14" t="s">
        <v>22</v>
      </c>
      <c r="B81" s="17" t="s">
        <v>87</v>
      </c>
      <c r="C81" s="18" t="s">
        <v>89</v>
      </c>
      <c r="D81" s="4">
        <v>94</v>
      </c>
      <c r="E81" s="4">
        <v>122</v>
      </c>
      <c r="F81" s="4">
        <v>110</v>
      </c>
      <c r="G81" s="4">
        <v>109</v>
      </c>
      <c r="H81" s="4">
        <v>129</v>
      </c>
      <c r="I81" s="3">
        <v>124</v>
      </c>
      <c r="J81" s="3">
        <v>109</v>
      </c>
      <c r="K81" s="3">
        <v>115</v>
      </c>
      <c r="L81" s="3">
        <v>150</v>
      </c>
      <c r="M81" s="3">
        <v>145</v>
      </c>
      <c r="N81" s="3">
        <v>106</v>
      </c>
      <c r="O81" s="3">
        <v>147</v>
      </c>
      <c r="P81" s="3">
        <v>117</v>
      </c>
      <c r="Q81" s="3">
        <v>122</v>
      </c>
      <c r="R81" s="3">
        <v>107</v>
      </c>
      <c r="S81" s="3">
        <v>149</v>
      </c>
      <c r="T81" s="3">
        <v>216</v>
      </c>
      <c r="U81" s="3">
        <v>140</v>
      </c>
      <c r="V81" s="3">
        <v>120</v>
      </c>
      <c r="W81" s="3">
        <v>139</v>
      </c>
      <c r="X81" s="3">
        <v>123</v>
      </c>
      <c r="Y81" s="3">
        <v>118</v>
      </c>
      <c r="Z81" s="3">
        <v>121</v>
      </c>
      <c r="AA81" s="3">
        <v>110</v>
      </c>
      <c r="AB81" s="9">
        <f t="shared" si="13"/>
        <v>3042</v>
      </c>
      <c r="AC81" s="10">
        <f t="shared" si="14"/>
        <v>126.75</v>
      </c>
      <c r="AD81" s="15">
        <v>80</v>
      </c>
      <c r="AY81" s="40"/>
      <c r="AZ81" s="28"/>
      <c r="BA81" s="29"/>
      <c r="BB81" s="30"/>
      <c r="BC81" s="40"/>
      <c r="BD81" s="40"/>
      <c r="BE81" s="40"/>
    </row>
    <row r="82" spans="1:57" ht="12.75">
      <c r="A82" s="14" t="s">
        <v>26</v>
      </c>
      <c r="B82" s="17" t="s">
        <v>84</v>
      </c>
      <c r="C82" s="18" t="s">
        <v>75</v>
      </c>
      <c r="D82" s="4">
        <v>129</v>
      </c>
      <c r="E82" s="4">
        <v>151</v>
      </c>
      <c r="F82" s="4">
        <v>159</v>
      </c>
      <c r="G82" s="4">
        <v>156</v>
      </c>
      <c r="H82" s="4">
        <v>135</v>
      </c>
      <c r="I82" s="3">
        <v>156</v>
      </c>
      <c r="J82" s="3">
        <v>141</v>
      </c>
      <c r="K82" s="3">
        <v>204</v>
      </c>
      <c r="L82" s="3">
        <v>157</v>
      </c>
      <c r="M82" s="3">
        <v>189</v>
      </c>
      <c r="N82" s="3">
        <v>136</v>
      </c>
      <c r="O82" s="3">
        <v>143</v>
      </c>
      <c r="P82" s="3">
        <v>164</v>
      </c>
      <c r="Q82" s="3">
        <v>165</v>
      </c>
      <c r="R82" s="3">
        <v>156</v>
      </c>
      <c r="S82" s="3"/>
      <c r="T82" s="3"/>
      <c r="U82" s="3"/>
      <c r="V82" s="3"/>
      <c r="W82" s="3"/>
      <c r="X82" s="3"/>
      <c r="Y82" s="3"/>
      <c r="Z82" s="3"/>
      <c r="AA82" s="3"/>
      <c r="AB82" s="9">
        <f t="shared" si="13"/>
        <v>2341</v>
      </c>
      <c r="AC82" s="10">
        <f t="shared" si="14"/>
        <v>156.06666666666666</v>
      </c>
      <c r="AD82" s="15">
        <f>AB82-$AB$80</f>
        <v>-724</v>
      </c>
      <c r="AY82" s="40"/>
      <c r="AZ82" s="28"/>
      <c r="BA82" s="29"/>
      <c r="BB82" s="30"/>
      <c r="BC82" s="40"/>
      <c r="BD82" s="40"/>
      <c r="BE82" s="40"/>
    </row>
    <row r="83" spans="51:57" ht="12.75">
      <c r="AY83" s="40"/>
      <c r="AZ83" s="40"/>
      <c r="BA83" s="40"/>
      <c r="BB83" s="40"/>
      <c r="BC83" s="40"/>
      <c r="BD83" s="40"/>
      <c r="BE83" s="40"/>
    </row>
    <row r="84" spans="51:57" ht="12.75">
      <c r="AY84" s="40"/>
      <c r="AZ84" s="40"/>
      <c r="BA84" s="40"/>
      <c r="BB84" s="40"/>
      <c r="BC84" s="40"/>
      <c r="BD84" s="40"/>
      <c r="BE84" s="40"/>
    </row>
    <row r="85" spans="51:57" ht="12.75">
      <c r="AY85" s="40"/>
      <c r="AZ85" s="40"/>
      <c r="BA85" s="40"/>
      <c r="BB85" s="40"/>
      <c r="BC85" s="40"/>
      <c r="BD85" s="40"/>
      <c r="BE85" s="40"/>
    </row>
    <row r="86" spans="51:57" ht="12.75">
      <c r="AY86" s="40"/>
      <c r="AZ86" s="40"/>
      <c r="BA86" s="40"/>
      <c r="BB86" s="40"/>
      <c r="BC86" s="40"/>
      <c r="BD86" s="40"/>
      <c r="BE86" s="40"/>
    </row>
    <row r="87" spans="51:57" ht="12.75">
      <c r="AY87" s="40"/>
      <c r="AZ87" s="40"/>
      <c r="BA87" s="40"/>
      <c r="BB87" s="40"/>
      <c r="BC87" s="40"/>
      <c r="BD87" s="40"/>
      <c r="BE87" s="40"/>
    </row>
    <row r="88" spans="51:57" ht="12.75">
      <c r="AY88" s="40"/>
      <c r="AZ88" s="40"/>
      <c r="BA88" s="40"/>
      <c r="BB88" s="40"/>
      <c r="BC88" s="40"/>
      <c r="BD88" s="40"/>
      <c r="BE88" s="40"/>
    </row>
    <row r="89" spans="51:57" ht="12.75">
      <c r="AY89" s="40"/>
      <c r="AZ89" s="40"/>
      <c r="BA89" s="40"/>
      <c r="BB89" s="40"/>
      <c r="BC89" s="40"/>
      <c r="BD89" s="40"/>
      <c r="BE89" s="40"/>
    </row>
    <row r="90" spans="51:57" ht="12.75">
      <c r="AY90" s="40"/>
      <c r="AZ90" s="40"/>
      <c r="BA90" s="40"/>
      <c r="BB90" s="40"/>
      <c r="BC90" s="40"/>
      <c r="BD90" s="40"/>
      <c r="BE90" s="40"/>
    </row>
    <row r="91" spans="51:57" ht="12.75">
      <c r="AY91" s="40"/>
      <c r="AZ91" s="40"/>
      <c r="BA91" s="40"/>
      <c r="BB91" s="40"/>
      <c r="BC91" s="40"/>
      <c r="BD91" s="40"/>
      <c r="BE91" s="40"/>
    </row>
    <row r="92" spans="51:57" ht="12.75">
      <c r="AY92" s="40"/>
      <c r="AZ92" s="40"/>
      <c r="BA92" s="40"/>
      <c r="BB92" s="40"/>
      <c r="BC92" s="40"/>
      <c r="BD92" s="40"/>
      <c r="BE92" s="40"/>
    </row>
    <row r="93" spans="51:57" ht="12.75">
      <c r="AY93" s="40"/>
      <c r="AZ93" s="40"/>
      <c r="BA93" s="40"/>
      <c r="BB93" s="40"/>
      <c r="BC93" s="40"/>
      <c r="BD93" s="40"/>
      <c r="BE93" s="40"/>
    </row>
    <row r="94" spans="51:57" ht="12.75">
      <c r="AY94" s="40"/>
      <c r="AZ94" s="40"/>
      <c r="BA94" s="40"/>
      <c r="BB94" s="40"/>
      <c r="BC94" s="40"/>
      <c r="BD94" s="40"/>
      <c r="BE94" s="40"/>
    </row>
    <row r="95" spans="51:57" ht="12.75">
      <c r="AY95" s="40"/>
      <c r="AZ95" s="40"/>
      <c r="BA95" s="40"/>
      <c r="BB95" s="40"/>
      <c r="BC95" s="40"/>
      <c r="BD95" s="40"/>
      <c r="BE95" s="40"/>
    </row>
    <row r="96" spans="51:57" ht="12.75">
      <c r="AY96" s="40"/>
      <c r="AZ96" s="40"/>
      <c r="BA96" s="40"/>
      <c r="BB96" s="40"/>
      <c r="BC96" s="40"/>
      <c r="BD96" s="40"/>
      <c r="BE96" s="40"/>
    </row>
    <row r="97" spans="51:57" ht="12.75">
      <c r="AY97" s="40"/>
      <c r="AZ97" s="40"/>
      <c r="BA97" s="40"/>
      <c r="BB97" s="40"/>
      <c r="BC97" s="40"/>
      <c r="BD97" s="40"/>
      <c r="BE97" s="40"/>
    </row>
    <row r="98" spans="51:57" ht="12.75">
      <c r="AY98" s="40"/>
      <c r="AZ98" s="40"/>
      <c r="BA98" s="40"/>
      <c r="BB98" s="40"/>
      <c r="BC98" s="40"/>
      <c r="BD98" s="40"/>
      <c r="BE98" s="40"/>
    </row>
  </sheetData>
  <mergeCells count="70">
    <mergeCell ref="U5:U6"/>
    <mergeCell ref="AQ5:AQ6"/>
    <mergeCell ref="AI5:AI6"/>
    <mergeCell ref="AK5:AK6"/>
    <mergeCell ref="AM5:AM6"/>
    <mergeCell ref="AO5:AO6"/>
    <mergeCell ref="B3:E3"/>
    <mergeCell ref="G3:K3"/>
    <mergeCell ref="B5:B6"/>
    <mergeCell ref="C5:C6"/>
    <mergeCell ref="I5:I6"/>
    <mergeCell ref="K5:K6"/>
    <mergeCell ref="E5:E6"/>
    <mergeCell ref="G5:G6"/>
    <mergeCell ref="M5:M6"/>
    <mergeCell ref="AG5:AG6"/>
    <mergeCell ref="Y5:Y6"/>
    <mergeCell ref="AA5:AA6"/>
    <mergeCell ref="AC5:AC6"/>
    <mergeCell ref="AE5:AE6"/>
    <mergeCell ref="W5:W6"/>
    <mergeCell ref="O5:O6"/>
    <mergeCell ref="Q5:Q6"/>
    <mergeCell ref="S5:S6"/>
    <mergeCell ref="B24:E24"/>
    <mergeCell ref="G24:K24"/>
    <mergeCell ref="B26:B27"/>
    <mergeCell ref="C26:C27"/>
    <mergeCell ref="E26:E27"/>
    <mergeCell ref="G26:G27"/>
    <mergeCell ref="I26:I27"/>
    <mergeCell ref="K26:K27"/>
    <mergeCell ref="AS5:AS6"/>
    <mergeCell ref="AU5:AU6"/>
    <mergeCell ref="AW5:AW6"/>
    <mergeCell ref="AY5:AY6"/>
    <mergeCell ref="J66:M66"/>
    <mergeCell ref="B68:B69"/>
    <mergeCell ref="C68:C69"/>
    <mergeCell ref="B76:D76"/>
    <mergeCell ref="F76:I76"/>
    <mergeCell ref="J76:M76"/>
    <mergeCell ref="M26:M27"/>
    <mergeCell ref="O26:O27"/>
    <mergeCell ref="Q26:Q27"/>
    <mergeCell ref="S26:S27"/>
    <mergeCell ref="U26:U27"/>
    <mergeCell ref="W26:W27"/>
    <mergeCell ref="AI26:AI27"/>
    <mergeCell ref="AK26:AK27"/>
    <mergeCell ref="AG26:AG27"/>
    <mergeCell ref="AM26:AM27"/>
    <mergeCell ref="Y26:Y27"/>
    <mergeCell ref="AA26:AA27"/>
    <mergeCell ref="AC26:AC27"/>
    <mergeCell ref="AE26:AE27"/>
    <mergeCell ref="AO26:AO27"/>
    <mergeCell ref="AQ26:AQ27"/>
    <mergeCell ref="AS26:AS27"/>
    <mergeCell ref="AU26:AU27"/>
    <mergeCell ref="B1:BB1"/>
    <mergeCell ref="B52:B53"/>
    <mergeCell ref="C52:C53"/>
    <mergeCell ref="B66:D66"/>
    <mergeCell ref="F66:I66"/>
    <mergeCell ref="AW26:AW27"/>
    <mergeCell ref="AY26:AY27"/>
    <mergeCell ref="B48:AE48"/>
    <mergeCell ref="B50:D50"/>
    <mergeCell ref="F50:I50"/>
  </mergeCells>
  <printOptions horizontalCentered="1"/>
  <pageMargins left="0" right="0" top="0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Rafael Moraes Stilben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Moraes Stilben</dc:creator>
  <cp:keywords/>
  <dc:description/>
  <cp:lastModifiedBy>.</cp:lastModifiedBy>
  <cp:lastPrinted>2005-11-18T19:56:41Z</cp:lastPrinted>
  <dcterms:created xsi:type="dcterms:W3CDTF">2000-01-03T22:51:42Z</dcterms:created>
  <dcterms:modified xsi:type="dcterms:W3CDTF">2005-11-25T14:41:48Z</dcterms:modified>
  <cp:category/>
  <cp:version/>
  <cp:contentType/>
  <cp:contentStatus/>
</cp:coreProperties>
</file>